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РАБОТА\ТЕНДЕРА\2024\1 квартал\ЗЦПТ ТМЦ\Объявление на Каз\"/>
    </mc:Choice>
  </mc:AlternateContent>
  <bookViews>
    <workbookView xWindow="0" yWindow="0" windowWidth="28800" windowHeight="12135"/>
  </bookViews>
  <sheets>
    <sheet name="товары" sheetId="2" r:id="rId1"/>
    <sheet name="Лист1" sheetId="3" r:id="rId2"/>
  </sheets>
  <definedNames>
    <definedName name="_xlnm._FilterDatabase" localSheetId="0" hidden="1">товары!$A$5:$GM$114</definedName>
    <definedName name="_xlnm.Print_Area" localSheetId="0">товары!$A$1:$N$120</definedName>
  </definedNames>
  <calcPr calcId="152511"/>
</workbook>
</file>

<file path=xl/calcChain.xml><?xml version="1.0" encoding="utf-8"?>
<calcChain xmlns="http://schemas.openxmlformats.org/spreadsheetml/2006/main">
  <c r="J115" i="2" l="1"/>
  <c r="J114" i="2"/>
  <c r="Q114" i="2"/>
  <c r="Q6" i="2"/>
  <c r="R6" i="2" s="1"/>
  <c r="Q7" i="2"/>
  <c r="R7" i="2"/>
  <c r="Q8" i="2"/>
  <c r="R8" i="2" s="1"/>
  <c r="Q9" i="2"/>
  <c r="R9" i="2"/>
  <c r="Q10" i="2"/>
  <c r="R10" i="2" s="1"/>
  <c r="Q11" i="2"/>
  <c r="R11" i="2"/>
  <c r="Q12" i="2"/>
  <c r="R12" i="2" s="1"/>
  <c r="Q13" i="2"/>
  <c r="R13" i="2"/>
  <c r="Q14" i="2"/>
  <c r="R14" i="2" s="1"/>
  <c r="Q15" i="2"/>
  <c r="R15" i="2"/>
  <c r="Q16" i="2"/>
  <c r="R16" i="2" s="1"/>
  <c r="Q17" i="2"/>
  <c r="R17" i="2"/>
  <c r="Q18" i="2"/>
  <c r="R18" i="2" s="1"/>
  <c r="Q19" i="2"/>
  <c r="R19" i="2"/>
  <c r="Q20" i="2"/>
  <c r="R20" i="2" s="1"/>
  <c r="Q21" i="2"/>
  <c r="R21" i="2"/>
  <c r="Q22" i="2"/>
  <c r="R22" i="2" s="1"/>
  <c r="Q23" i="2"/>
  <c r="R23" i="2"/>
  <c r="Q24" i="2"/>
  <c r="R24" i="2" s="1"/>
  <c r="Q25" i="2"/>
  <c r="R25" i="2"/>
  <c r="Q26" i="2"/>
  <c r="R26" i="2" s="1"/>
  <c r="Q27" i="2"/>
  <c r="R27" i="2"/>
  <c r="Q28" i="2"/>
  <c r="R28" i="2" s="1"/>
  <c r="Q29" i="2"/>
  <c r="R29" i="2"/>
  <c r="Q30" i="2"/>
  <c r="R30" i="2" s="1"/>
  <c r="Q31" i="2"/>
  <c r="R31" i="2"/>
  <c r="Q32" i="2"/>
  <c r="R32" i="2" s="1"/>
  <c r="Q33" i="2"/>
  <c r="R33" i="2"/>
  <c r="Q34" i="2"/>
  <c r="R34" i="2" s="1"/>
  <c r="Q35" i="2"/>
  <c r="R35" i="2"/>
  <c r="Q36" i="2"/>
  <c r="R36" i="2" s="1"/>
  <c r="Q37" i="2"/>
  <c r="R37" i="2"/>
  <c r="Q38" i="2"/>
  <c r="R38" i="2" s="1"/>
  <c r="Q39" i="2"/>
  <c r="R39" i="2"/>
  <c r="Q40" i="2"/>
  <c r="R40" i="2" s="1"/>
  <c r="Q41" i="2"/>
  <c r="R41" i="2"/>
  <c r="Q42" i="2"/>
  <c r="R42" i="2" s="1"/>
  <c r="Q43" i="2"/>
  <c r="R43" i="2"/>
  <c r="Q44" i="2"/>
  <c r="R44" i="2" s="1"/>
  <c r="Q45" i="2"/>
  <c r="R45" i="2"/>
  <c r="Q46" i="2"/>
  <c r="R46" i="2" s="1"/>
  <c r="Q47" i="2"/>
  <c r="R47" i="2"/>
  <c r="Q48" i="2"/>
  <c r="R48" i="2" s="1"/>
  <c r="Q49" i="2"/>
  <c r="R49" i="2"/>
  <c r="Q50" i="2"/>
  <c r="R50" i="2" s="1"/>
  <c r="Q51" i="2"/>
  <c r="R51" i="2"/>
  <c r="Q52" i="2"/>
  <c r="R52" i="2" s="1"/>
  <c r="Q53" i="2"/>
  <c r="R53" i="2"/>
  <c r="Q54" i="2"/>
  <c r="R54" i="2" s="1"/>
  <c r="Q55" i="2"/>
  <c r="R55" i="2"/>
  <c r="Q56" i="2"/>
  <c r="R56" i="2" s="1"/>
  <c r="Q57" i="2"/>
  <c r="R57" i="2"/>
  <c r="Q58" i="2"/>
  <c r="R58" i="2" s="1"/>
  <c r="Q59" i="2"/>
  <c r="R59" i="2"/>
  <c r="Q60" i="2"/>
  <c r="R60" i="2" s="1"/>
  <c r="Q61" i="2"/>
  <c r="R61" i="2"/>
  <c r="Q62" i="2"/>
  <c r="R62" i="2" s="1"/>
  <c r="Q63" i="2"/>
  <c r="R63" i="2"/>
  <c r="Q64" i="2"/>
  <c r="R64" i="2" s="1"/>
  <c r="Q65" i="2"/>
  <c r="R65" i="2"/>
  <c r="Q66" i="2"/>
  <c r="R66" i="2" s="1"/>
  <c r="Q67" i="2"/>
  <c r="R67" i="2"/>
  <c r="Q68" i="2"/>
  <c r="R68" i="2" s="1"/>
  <c r="Q69" i="2"/>
  <c r="R69" i="2"/>
  <c r="Q70" i="2"/>
  <c r="R70" i="2" s="1"/>
  <c r="Q71" i="2"/>
  <c r="R71" i="2"/>
  <c r="Q72" i="2"/>
  <c r="R72" i="2" s="1"/>
  <c r="Q73" i="2"/>
  <c r="R73" i="2"/>
  <c r="Q74" i="2"/>
  <c r="R74" i="2" s="1"/>
  <c r="Q75" i="2"/>
  <c r="R75" i="2"/>
  <c r="Q76" i="2"/>
  <c r="R76" i="2" s="1"/>
  <c r="Q77" i="2"/>
  <c r="R77" i="2"/>
  <c r="Q78" i="2"/>
  <c r="R78" i="2" s="1"/>
  <c r="Q79" i="2"/>
  <c r="R79" i="2"/>
  <c r="Q80" i="2"/>
  <c r="R80" i="2" s="1"/>
  <c r="Q81" i="2"/>
  <c r="R81" i="2"/>
  <c r="Q82" i="2"/>
  <c r="R82" i="2" s="1"/>
  <c r="Q83" i="2"/>
  <c r="R83" i="2"/>
  <c r="Q84" i="2"/>
  <c r="R84" i="2" s="1"/>
  <c r="Q85" i="2"/>
  <c r="R85" i="2"/>
  <c r="Q86" i="2"/>
  <c r="R86" i="2" s="1"/>
  <c r="Q87" i="2"/>
  <c r="R87" i="2"/>
  <c r="Q88" i="2"/>
  <c r="R88" i="2" s="1"/>
  <c r="Q89" i="2"/>
  <c r="R89" i="2"/>
  <c r="Q90" i="2"/>
  <c r="R90" i="2" s="1"/>
  <c r="Q91" i="2"/>
  <c r="R91" i="2"/>
  <c r="Q92" i="2"/>
  <c r="R92" i="2" s="1"/>
  <c r="Q93" i="2"/>
  <c r="R93" i="2"/>
  <c r="Q94" i="2"/>
  <c r="R94" i="2" s="1"/>
  <c r="Q95" i="2"/>
  <c r="R95" i="2"/>
  <c r="Q96" i="2"/>
  <c r="R96" i="2" s="1"/>
  <c r="Q97" i="2"/>
  <c r="R97" i="2"/>
  <c r="Q98" i="2"/>
  <c r="R98" i="2" s="1"/>
  <c r="Q99" i="2"/>
  <c r="R99" i="2"/>
  <c r="Q100" i="2"/>
  <c r="R100" i="2" s="1"/>
  <c r="Q101" i="2"/>
  <c r="R101" i="2"/>
  <c r="Q102" i="2"/>
  <c r="R102" i="2" s="1"/>
  <c r="Q103" i="2"/>
  <c r="R103" i="2"/>
  <c r="Q104" i="2"/>
  <c r="R104" i="2" s="1"/>
  <c r="Q105" i="2"/>
  <c r="R105" i="2"/>
  <c r="Q106" i="2"/>
  <c r="R106" i="2" s="1"/>
  <c r="Q107" i="2"/>
  <c r="R107" i="2"/>
  <c r="Q108" i="2"/>
  <c r="R108" i="2" s="1"/>
  <c r="Q109" i="2"/>
  <c r="R109" i="2"/>
  <c r="Q110" i="2"/>
  <c r="R110" i="2" s="1"/>
  <c r="Q111" i="2"/>
  <c r="R111" i="2"/>
  <c r="Q112" i="2"/>
  <c r="R112" i="2" s="1"/>
  <c r="R113" i="2"/>
  <c r="Q113"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3" i="2"/>
  <c r="J6" i="2"/>
  <c r="R114" i="2" l="1"/>
</calcChain>
</file>

<file path=xl/sharedStrings.xml><?xml version="1.0" encoding="utf-8"?>
<sst xmlns="http://schemas.openxmlformats.org/spreadsheetml/2006/main" count="1144" uniqueCount="429">
  <si>
    <t>ЦЖС</t>
  </si>
  <si>
    <t xml:space="preserve">*ЕНС ТРУ - Единый номенклуатурный справочник товаров, работ и услуг Товарищества с ограниченной ответственностью "Самрук-Қазына Контракт", размещенный на сайте: www.skc.kz
</t>
  </si>
  <si>
    <t xml:space="preserve">                                                                                      </t>
  </si>
  <si>
    <t>Заместитель директора по ВЖУ                                                                                                                                                                  Д.У.Кожахметов</t>
  </si>
  <si>
    <t>168 Тонна (метрическая)</t>
  </si>
  <si>
    <t>филиала АО "НК "КТЖ"-"ИЖУ"</t>
  </si>
  <si>
    <t>DDP</t>
  </si>
  <si>
    <t>535 Т</t>
  </si>
  <si>
    <t>Масло трансмиссионное</t>
  </si>
  <si>
    <t>573 Т</t>
  </si>
  <si>
    <t>162319.900.000000</t>
  </si>
  <si>
    <t>Траверса</t>
  </si>
  <si>
    <t>574 Т</t>
  </si>
  <si>
    <t>201324.333.000002</t>
  </si>
  <si>
    <t>Электролит</t>
  </si>
  <si>
    <t>575 Т</t>
  </si>
  <si>
    <t>259411.300.000036</t>
  </si>
  <si>
    <t>Болт с шестигранной головкой</t>
  </si>
  <si>
    <t>576 Т</t>
  </si>
  <si>
    <t>279032.000.000025</t>
  </si>
  <si>
    <t>Припой</t>
  </si>
  <si>
    <t>577 Т</t>
  </si>
  <si>
    <t>259314.900.000041</t>
  </si>
  <si>
    <t>Гвоздь строительный</t>
  </si>
  <si>
    <t>578 Т</t>
  </si>
  <si>
    <t>279070.300.000004</t>
  </si>
  <si>
    <t>Извещатель специализированный</t>
  </si>
  <si>
    <t>579 Т</t>
  </si>
  <si>
    <t>272023.900.000004</t>
  </si>
  <si>
    <t>Аккумулятор</t>
  </si>
  <si>
    <t>580 Т</t>
  </si>
  <si>
    <t>236120.900.000019</t>
  </si>
  <si>
    <t>Приставка</t>
  </si>
  <si>
    <t>581 Т</t>
  </si>
  <si>
    <t>161010.720.000000</t>
  </si>
  <si>
    <t>Опора</t>
  </si>
  <si>
    <t>582 Т</t>
  </si>
  <si>
    <t>273213.700.000186</t>
  </si>
  <si>
    <t>Кабель</t>
  </si>
  <si>
    <t>583 Т</t>
  </si>
  <si>
    <t>243411.700.000020</t>
  </si>
  <si>
    <t>Проволока</t>
  </si>
  <si>
    <t>584 Т</t>
  </si>
  <si>
    <t>265143.590.000045</t>
  </si>
  <si>
    <t>Прибор для измерения силы тока, напряжения тока, сопротивления тока</t>
  </si>
  <si>
    <t>585 Т</t>
  </si>
  <si>
    <t>279070.100.000001</t>
  </si>
  <si>
    <t>Датчик импульса</t>
  </si>
  <si>
    <t>586 Т</t>
  </si>
  <si>
    <t>279070.300.000015</t>
  </si>
  <si>
    <t>Регулятор</t>
  </si>
  <si>
    <t>587 Т</t>
  </si>
  <si>
    <t>279070.300.000003</t>
  </si>
  <si>
    <t>Блок</t>
  </si>
  <si>
    <t>588 Т</t>
  </si>
  <si>
    <t>265170.990.000006</t>
  </si>
  <si>
    <t>Блок трансмиттерный</t>
  </si>
  <si>
    <t>589 Т</t>
  </si>
  <si>
    <t>279070.100.000010</t>
  </si>
  <si>
    <t>Электросигнализация</t>
  </si>
  <si>
    <t>590 Т</t>
  </si>
  <si>
    <t>273213.700.000175</t>
  </si>
  <si>
    <t>591 Т</t>
  </si>
  <si>
    <t>592 Т</t>
  </si>
  <si>
    <t>279012.300.000005</t>
  </si>
  <si>
    <t>Изолятор специализированный</t>
  </si>
  <si>
    <t>593 Т</t>
  </si>
  <si>
    <t>259312.500.000018</t>
  </si>
  <si>
    <t>Провод</t>
  </si>
  <si>
    <t>594 Т</t>
  </si>
  <si>
    <t>243413.900.000000</t>
  </si>
  <si>
    <t>595 Т</t>
  </si>
  <si>
    <t>271223.700.000022</t>
  </si>
  <si>
    <t>Контур</t>
  </si>
  <si>
    <t>596 Т</t>
  </si>
  <si>
    <t>271223.700.000003</t>
  </si>
  <si>
    <t>597 Т</t>
  </si>
  <si>
    <t>162319.900.000002</t>
  </si>
  <si>
    <t>598 Т</t>
  </si>
  <si>
    <t>263012.000.000002</t>
  </si>
  <si>
    <t>Устройство переговорное</t>
  </si>
  <si>
    <t>599 Т</t>
  </si>
  <si>
    <t>259311.330.000017</t>
  </si>
  <si>
    <t>Канат</t>
  </si>
  <si>
    <t>600 Т</t>
  </si>
  <si>
    <t>274042.500.000021</t>
  </si>
  <si>
    <t>Модуль светодиодный</t>
  </si>
  <si>
    <t>601 Т</t>
  </si>
  <si>
    <t>602 Т</t>
  </si>
  <si>
    <t>603 Т</t>
  </si>
  <si>
    <t>604 Т</t>
  </si>
  <si>
    <t>605 Т</t>
  </si>
  <si>
    <t>606 Т</t>
  </si>
  <si>
    <t>271231.900.000026</t>
  </si>
  <si>
    <t>Ящик</t>
  </si>
  <si>
    <t>607 Т</t>
  </si>
  <si>
    <t>608 Т</t>
  </si>
  <si>
    <t>257330.930.000034</t>
  </si>
  <si>
    <t>Краскопульт</t>
  </si>
  <si>
    <t>609 Т</t>
  </si>
  <si>
    <t>257330.650.000018</t>
  </si>
  <si>
    <t>Лом</t>
  </si>
  <si>
    <t>610 Т</t>
  </si>
  <si>
    <t>222315.000.000001</t>
  </si>
  <si>
    <t>Линолеум</t>
  </si>
  <si>
    <t>611 Т</t>
  </si>
  <si>
    <t>274011.000.000000</t>
  </si>
  <si>
    <t>Лампа направленного света</t>
  </si>
  <si>
    <t>625 Т</t>
  </si>
  <si>
    <t>259315.100.000001</t>
  </si>
  <si>
    <t>Электрод сварочный</t>
  </si>
  <si>
    <t>626 Т</t>
  </si>
  <si>
    <t>274025.300.000003</t>
  </si>
  <si>
    <t>Светильник</t>
  </si>
  <si>
    <t>627 Т</t>
  </si>
  <si>
    <t>274015.300.000001</t>
  </si>
  <si>
    <t>Лампа светодиодная</t>
  </si>
  <si>
    <t>628 Т</t>
  </si>
  <si>
    <t>274039.900.000037</t>
  </si>
  <si>
    <t>629 Т</t>
  </si>
  <si>
    <t>271141.300.000018</t>
  </si>
  <si>
    <t>Трансформатор силовой</t>
  </si>
  <si>
    <t>630 Т</t>
  </si>
  <si>
    <t>271210.900.000031</t>
  </si>
  <si>
    <t>Предохранитель переменного тока</t>
  </si>
  <si>
    <t>631 Т</t>
  </si>
  <si>
    <t>632 Т</t>
  </si>
  <si>
    <t>231925.000.000002</t>
  </si>
  <si>
    <t>Изолятор</t>
  </si>
  <si>
    <t>633 Т</t>
  </si>
  <si>
    <t>271222.900.000003</t>
  </si>
  <si>
    <t>Выключатель</t>
  </si>
  <si>
    <t>634 Т</t>
  </si>
  <si>
    <t>271222.900.000013</t>
  </si>
  <si>
    <t>635 Т</t>
  </si>
  <si>
    <t>636 Т</t>
  </si>
  <si>
    <t>637 Т</t>
  </si>
  <si>
    <t>638 Т</t>
  </si>
  <si>
    <t>639 Т</t>
  </si>
  <si>
    <t>271222.900.000005</t>
  </si>
  <si>
    <t>640 Т</t>
  </si>
  <si>
    <t>641 Т</t>
  </si>
  <si>
    <t>271221.300.000009</t>
  </si>
  <si>
    <t>Предохранитель</t>
  </si>
  <si>
    <t>642 Т</t>
  </si>
  <si>
    <t>282212.500.000012</t>
  </si>
  <si>
    <t>Лебедка</t>
  </si>
  <si>
    <t>643 Т</t>
  </si>
  <si>
    <t>192029.540.000013</t>
  </si>
  <si>
    <t>Масло трансформаторное</t>
  </si>
  <si>
    <t>644 Т</t>
  </si>
  <si>
    <t>273213.700.000297</t>
  </si>
  <si>
    <t>645 Т</t>
  </si>
  <si>
    <t>257310.400.000004</t>
  </si>
  <si>
    <t>Топор</t>
  </si>
  <si>
    <t>646 Т</t>
  </si>
  <si>
    <t>302040.570.000007</t>
  </si>
  <si>
    <t>Компрессор</t>
  </si>
  <si>
    <t>647 Т</t>
  </si>
  <si>
    <t>261140.500.000007</t>
  </si>
  <si>
    <t>Электророзетка</t>
  </si>
  <si>
    <t>648 Т</t>
  </si>
  <si>
    <t>257330.600.000002</t>
  </si>
  <si>
    <t>Набор инструментов</t>
  </si>
  <si>
    <t>649 Т</t>
  </si>
  <si>
    <t>257330.230.000000</t>
  </si>
  <si>
    <t>Кусачки</t>
  </si>
  <si>
    <t>650 Т</t>
  </si>
  <si>
    <t>257340.300.000001</t>
  </si>
  <si>
    <t>Бур</t>
  </si>
  <si>
    <t>651 Т</t>
  </si>
  <si>
    <t>265145.500.000009</t>
  </si>
  <si>
    <t>Указатель напряжения</t>
  </si>
  <si>
    <t>652 Т</t>
  </si>
  <si>
    <t>273213.700.000043</t>
  </si>
  <si>
    <t>653 Т</t>
  </si>
  <si>
    <t>273213.700.000007</t>
  </si>
  <si>
    <t>654 Т</t>
  </si>
  <si>
    <t>655 Т</t>
  </si>
  <si>
    <t>273213.700.000047</t>
  </si>
  <si>
    <t>656 Т</t>
  </si>
  <si>
    <t>273213.700.000084</t>
  </si>
  <si>
    <t>657 Т</t>
  </si>
  <si>
    <t>257330.630.000000</t>
  </si>
  <si>
    <t>Набор отверток</t>
  </si>
  <si>
    <t>658 Т</t>
  </si>
  <si>
    <t>274042.500.000024</t>
  </si>
  <si>
    <t>Патрон</t>
  </si>
  <si>
    <t>659 Т</t>
  </si>
  <si>
    <t>271231.900.000009</t>
  </si>
  <si>
    <t>Пускатель магнитный</t>
  </si>
  <si>
    <t>660 Т</t>
  </si>
  <si>
    <t>259311.330.000021</t>
  </si>
  <si>
    <t>661 Т</t>
  </si>
  <si>
    <t>222929.900.000147</t>
  </si>
  <si>
    <t>Муфта</t>
  </si>
  <si>
    <t>662 Т</t>
  </si>
  <si>
    <t>274033.000.000026</t>
  </si>
  <si>
    <t>Лампа накаливания</t>
  </si>
  <si>
    <t>663 Т</t>
  </si>
  <si>
    <t xml:space="preserve">271210.550.000000 </t>
  </si>
  <si>
    <t>Разъединитель высоковольтный</t>
  </si>
  <si>
    <t>664 Т</t>
  </si>
  <si>
    <t>665 Т</t>
  </si>
  <si>
    <t>265143.590.000011</t>
  </si>
  <si>
    <t>Мультиметр</t>
  </si>
  <si>
    <t>666 Т</t>
  </si>
  <si>
    <t>257330.100.000024</t>
  </si>
  <si>
    <t>Клещи</t>
  </si>
  <si>
    <t>667 Т</t>
  </si>
  <si>
    <t>282970.300.000018</t>
  </si>
  <si>
    <t>Паяльник</t>
  </si>
  <si>
    <t>668 Т</t>
  </si>
  <si>
    <t>257330.650.000020</t>
  </si>
  <si>
    <t>Станция паяльная</t>
  </si>
  <si>
    <t>669 Т</t>
  </si>
  <si>
    <t>274033.000.000000</t>
  </si>
  <si>
    <t>Прожектор</t>
  </si>
  <si>
    <t>670 Т</t>
  </si>
  <si>
    <t>279031.800.000000</t>
  </si>
  <si>
    <t>Аппарат сварочный</t>
  </si>
  <si>
    <t>671 Т</t>
  </si>
  <si>
    <t>271223.700.000017</t>
  </si>
  <si>
    <t>Контактор</t>
  </si>
  <si>
    <t>672 Т</t>
  </si>
  <si>
    <t>259111.000.000003</t>
  </si>
  <si>
    <t>673 Т</t>
  </si>
  <si>
    <t>139212.500.010000</t>
  </si>
  <si>
    <t>Комплект постельного белья</t>
  </si>
  <si>
    <t>674 Т</t>
  </si>
  <si>
    <t>329913.590.000000</t>
  </si>
  <si>
    <t>Ручка канцелярская</t>
  </si>
  <si>
    <t>675 Т</t>
  </si>
  <si>
    <t>172312.700.000016</t>
  </si>
  <si>
    <t>Ежедневник</t>
  </si>
  <si>
    <t>676 Т</t>
  </si>
  <si>
    <t>259923.300.000000</t>
  </si>
  <si>
    <t>Зажим</t>
  </si>
  <si>
    <t>677 Т</t>
  </si>
  <si>
    <t>282312.100.000001</t>
  </si>
  <si>
    <t>Калькулятор</t>
  </si>
  <si>
    <t>678 Т</t>
  </si>
  <si>
    <t>329915.100.000000</t>
  </si>
  <si>
    <t>Карандаш</t>
  </si>
  <si>
    <t>679 Т</t>
  </si>
  <si>
    <t>205210.900.000026</t>
  </si>
  <si>
    <t>Клей</t>
  </si>
  <si>
    <t>680 Т</t>
  </si>
  <si>
    <t>221973.210.000000</t>
  </si>
  <si>
    <t>Ластик</t>
  </si>
  <si>
    <t>681 Т</t>
  </si>
  <si>
    <t>222925.500.000010</t>
  </si>
  <si>
    <t>Линейка</t>
  </si>
  <si>
    <t>682 Т</t>
  </si>
  <si>
    <t>257111.910.000000</t>
  </si>
  <si>
    <t>Ножницы</t>
  </si>
  <si>
    <t>683 Т</t>
  </si>
  <si>
    <t>222925.700.000027</t>
  </si>
  <si>
    <t>Папка</t>
  </si>
  <si>
    <t>684 Т</t>
  </si>
  <si>
    <t>685 Т</t>
  </si>
  <si>
    <t>329912.130.000000</t>
  </si>
  <si>
    <t>686 Т</t>
  </si>
  <si>
    <t>259923.500.000005</t>
  </si>
  <si>
    <t>Скрепка</t>
  </si>
  <si>
    <t>687 Т</t>
  </si>
  <si>
    <t>172312.700.000000</t>
  </si>
  <si>
    <t>Бумага</t>
  </si>
  <si>
    <t>688 Т</t>
  </si>
  <si>
    <t>172312.700.000034</t>
  </si>
  <si>
    <t>Бланк</t>
  </si>
  <si>
    <t>689 Т</t>
  </si>
  <si>
    <t>172313.100.000004</t>
  </si>
  <si>
    <t>Журнал</t>
  </si>
  <si>
    <t>690 Т</t>
  </si>
  <si>
    <t>691 Т</t>
  </si>
  <si>
    <t>172313.100.000002</t>
  </si>
  <si>
    <t>692 Т</t>
  </si>
  <si>
    <t>693 Т</t>
  </si>
  <si>
    <t>10</t>
  </si>
  <si>
    <t>2</t>
  </si>
  <si>
    <t>5</t>
  </si>
  <si>
    <t>3</t>
  </si>
  <si>
    <t>25</t>
  </si>
  <si>
    <t>34</t>
  </si>
  <si>
    <t>7</t>
  </si>
  <si>
    <t>12</t>
  </si>
  <si>
    <t>13</t>
  </si>
  <si>
    <t>35</t>
  </si>
  <si>
    <t>15</t>
  </si>
  <si>
    <t>20</t>
  </si>
  <si>
    <t>100</t>
  </si>
  <si>
    <t>16</t>
  </si>
  <si>
    <t>1</t>
  </si>
  <si>
    <t>796 Штука</t>
  </si>
  <si>
    <t>008 Километр (тысяча метров)</t>
  </si>
  <si>
    <t>166 Килограмм</t>
  </si>
  <si>
    <t>839 Комплект</t>
  </si>
  <si>
    <t>006 Метр</t>
  </si>
  <si>
    <t>055 Метр квадратный</t>
  </si>
  <si>
    <t>704 Набор</t>
  </si>
  <si>
    <t>5111 одна пачка</t>
  </si>
  <si>
    <t>5111 Одна пачка</t>
  </si>
  <si>
    <t>ПКН10</t>
  </si>
  <si>
    <t>192029.550.000010</t>
  </si>
  <si>
    <t xml:space="preserve">Қосымша 1
тендерлік құжаттама
</t>
  </si>
  <si>
    <t>Сатып алынатын тауарлардың тізбесі</t>
  </si>
  <si>
    <t>Тапсырыс берушінің (оның құрылымдық бөлімшесінің) атауы</t>
  </si>
  <si>
    <t>Сатып алу жоспарының Номенклатурасы №</t>
  </si>
  <si>
    <t>Сатып алынған тауарлардың атауы</t>
  </si>
  <si>
    <t xml:space="preserve"> ЕНС ТРУ* коды бойынша</t>
  </si>
  <si>
    <t>тауарлардың қосымша сипаттамалары**</t>
  </si>
  <si>
    <t>Сатып алынған тауарларды  өлшем бірлігі</t>
  </si>
  <si>
    <t>Сатып алынған тауарлардың саны (көлемі)</t>
  </si>
  <si>
    <t>Рубльмен ҚҚС-ты есепке алмағанда, тауарлардың бір данасын сатып алуға бөлінген сома</t>
  </si>
  <si>
    <t>Рубльмен ҚҚС-ты есепке алмағанда, тауарларды сатып алуға бөлінген сома</t>
  </si>
  <si>
    <t>2010 ИНКОТЕРМСке  сәйкес жеткізу тәртібі</t>
  </si>
  <si>
    <t>тауарларды жеткізу орны</t>
  </si>
  <si>
    <t>тауарларды жеткізу мерзімі</t>
  </si>
  <si>
    <t>Аванстық төлем сомасы, %</t>
  </si>
  <si>
    <t>Лоттар №</t>
  </si>
  <si>
    <t>Алтай крайы, Горняк қаласы, Шығыс темір жол учаскесі</t>
  </si>
  <si>
    <t>шарт күшіне енген күннен бастап 90 күн ішінде</t>
  </si>
  <si>
    <t>0. Тауарларды қабылдау-беру актісіне қол қойылған күннен бастап 30 жұмыс күні ішінде түпкілікті төлем</t>
  </si>
  <si>
    <t>8 істікшелі; ұзындығы 2500мм, қалыңдығы 100мм, ені 80мм; ГОСТ 10950-2013 бойынша антисептикалық; 8 түйреуіш орнатуға және тірекке орнатуға арналған тесіктері бар</t>
  </si>
  <si>
    <t>қайта зарядталатын, сілтілі натрий-литий</t>
  </si>
  <si>
    <t>болат, диаметрі 10 мм, гайкамен/шайбамен</t>
  </si>
  <si>
    <t>металды дәнекерлеуге арналған</t>
  </si>
  <si>
    <t>ГОСТ 4028-63, конустық басының шеткі беті ойық.Ұзындығы 200, диаметрі 6 мм, конструкциясы</t>
  </si>
  <si>
    <t>Пойыздың жақындағанын хабарлау үшін дыбыстық сигнал беруге арналған темір жол өткелдеріне арналған акустикалық детектор. (NKMR.468231.001) - 1 метр қашықтықта дыбыс деңгейі, .0?-&gt; 90 +45 -&gt; 85 дБА, тұрақты ток көзінен қоректендіру кернеуі 12 В, қуат тұтыну 9ВА-дан аспайды, габариттік өлшемдері 174x96x110мм, салмағы жоқ. 1,5 кг жоғары, детектордың қорғау дәрежесі IP43 14254-2015 бойынша, климаттық нұсқасы У1 ГОСТ 15150-69 бойынша.</t>
  </si>
  <si>
    <t>ГОСТ 12.2.007.12-88 Номиналды кернеу, V -2,0., Номиналды сыйымдылық, A*h -80., Габариттік өлшемдер, мм 89x156x346., Электролитпен салмағы кг, 6.4., Зарядталған және толтырылған ОРС-3 типті стационарлық батарея электролит., ORS-3 типті стационарлық аккумулятордың конструкциясы электролит деңгейін визуалды бақылау мүмкіндігін қамтамасыз етуі керек., жинаққа 1 секіргіш, 2 M8 болт кіреді.</t>
  </si>
  <si>
    <t>ГОСТ 2386-2013. Ұзындығы 3200 мм электр желілерінің ағаш тіректеріне арналған темірбетонды қондырма</t>
  </si>
  <si>
    <t>ГОСТ 9463-2016, антисептикпен сіңдірілген, ұзындығы 8,5 м, 2 сортты ағаш, қалыңдығы 16 см.</t>
  </si>
  <si>
    <t>ГОСТ 31995-2012 СБЗПУ маркасы 48*1*0,9; сигнал беруге және блоктауға арналған кабель, жұмсақ мыс сымнан жасалған ток өткізгіштер, полиэтилен оқшаулау, полиэтилен немесе ПВХ қосындысынан жасалған қорғаныс қабықшасының (ПС) бірінші қабаты, қорғаныс полиэтилен қабығының (ПС) екінші қабаты; өзек қимасы 48*1*0,9</t>
  </si>
  <si>
    <t>ГОСТ 3282-74, тоқу, диаметрі 2,5 мм</t>
  </si>
  <si>
    <t>Ампер-вольт-омметр EK2346 мыналарды өлшеуге арналған: тұрақты ток немесе кернеу; 25-тен 10000 Гц-ке дейінгі жиілік диапазонында айнымалы ток қуатының немесе кернеудің орташа квадраттық мәні (тұрақты ток компоненті жоқ жабық кіріс режимінде); 25, 50, 75 Гц жиіліктердегі кодталған жол тізбегі сигналдарының айнымалы ток кернеуінің орташа квадраттық мәні; - тұрақты ток кедергісі. Техникалық сипаттамалары: Өлшенетін температура диапазоны - 30 ... +50 С; Негізгі қатенің рұқсат етілген мәнінің шегі 1,5%, 2,5%; ГОСТ 14254 IP42 бойынша сыртқы әсерлерден қорғау дәрежесі.</t>
  </si>
  <si>
    <t>Микроэлектронды импульстік сенсор DIM-1-RWD (бұдан әрі - DIM-1) жол тізбектерін, жолды және қиылысатын бағдаршам шамдарын, сондай-ақ автошлагтарды импульстік қуатпен қамтамасыз ететін реле жұмысын басқаруға арналған. DIM-1-RWD МТ-1 және МТ-2 маятникті таратқыштарды ауыстыруға арналған. Номиналды кернеу 12-ден 24 В-қа дейін, минутына импульстардың номиналды саны 40-тан 120-ға дейін, номиналды импульс ұзақтығы 0,25-тен 1,0 сек. DIM өлшемдері 200x200x200 мм-ден аспайды. DIM салмағы 2 кг-нан аспайды. ГОСТ 14254 (К3 класы) бойынша қабықтың қорғаныс дәрежесі IP53.</t>
  </si>
  <si>
    <t>RTA-1 Автоматты ток реттегіші аккумуляторды, 6 немесе 7 қышқылды аккумуляторларды үнемі қайта зарядтауға арналған.</t>
  </si>
  <si>
    <t>TM15-RWD тізбектерді қадағалайтын айнымалы ток кодының импульстерін жасауға арналған. Кодталған электрлік және микропроцессорлық блоктау құрылғыларында қолданылады, Тұрақты ток көзінен номиналды қоректендіру кернеуі: 24В автоблоктау, электрлік және микропроцессорлық блоктау, Тұрақты ток көзінен кернеу диапазоны: 11-34В, Айнымалы ток көзінен номиналды қоректендіру кернеуі: 12В, Кернеу диапазоны айнымалы ток көзінен: 10-20 В, Қуаты: 5 Вт артық емес, Шығу ажыратқыштары арқылы максималды қосылатын ток: 1А, Электр тоғынан қорғау класы: III, өлшемдері ұзындығы 160 мм, ені 120 мм (бекітумен 150 мм), биіктігі 127 мм.</t>
  </si>
  <si>
    <t>Тізбектерді қадағалайтын айнымалы ток кодының импульстерін генерациялауға арналған. Кодталған электрлік және микропроцессорлық орталықтандыру құрылғыларында қолданылады. Тұрақты ток көзінен номиналды қоректендіру кернеуі: 12 В. Тұрақты ток көзінен кернеу диапазоны: 11-34 В. Айнымалы ток көзінен номиналды қоректендіру кернеуі: 12 В. Айнымалы ток көзінен кернеу диапазоны: 10-20 В. Қуаты: 5 Вт артық емес. Шығу ажыратқыштары арқылы максималды қосылатын ток: 1А. Жасалған код циклінің параметрлері: импульс 1,2±0,02 секунд, интервал 0,4±0,02 секунд.</t>
  </si>
  <si>
    <t>Таратқыш (ұяшық) TSh-65BK(V2). Рельс тізбектерінің кодтау сұлбасын ауыстыруға арналған. TSh-65BK(V2) ұяшығының қуат көзі кернеуі (12±1,2) В тұрақты ток көзі болып табылады. 2. 13,2 В кернеудегі тұрақты ток көзінен ұяшық тұтынатын максималды ток жоқ. 110 мА астам. 3. Ұяшық терминалдарындағы контактісіз коммутациялық элементтермен ауыстырылатын ток: -11-12, 41-42, 11-13 - 4-тен 250В-қа дейінгі айнымалы ток кернеуінде (5А-ға дейінгі импульсте) 0,02-ден 1,8А-ға дейін; -21-23, 31-32, 61-62 - 40В дейінгі тұрақты/айнымалы ток кернеуінде 0,8А артық емес. 4.</t>
  </si>
  <si>
    <t>ГОСТ 11326.0-78, ГОСТ 11326.3-79, ҚР-50-4-11 сорты; радиожиілік;қабық – жарықпен тұрақтандырылған ПЭ</t>
  </si>
  <si>
    <t>ГОСТ 11326.0-78, ГОСТ 11326.8-79, ҚР-75-4-11 сорты; радиожиілік; қабық - жарықпен тұрақтандырылған ПЭ</t>
  </si>
  <si>
    <t>ITO-3 полимерлеріне негізделген гайка изоляторы. Байланыс желісінде мұздың еруін қамтамасыз ету үшін ол байланыс сымы мен тірек кабель арасындағы тіреуіш жолдардағы оқшаулағыш емес түйіспелерге орнатылады. Оқшаулағыш ұзындығы 40 мм, диаметрі 3,5 мм, салмағы 0,045 кг аспайды. ГОСТ 28856-90</t>
  </si>
  <si>
    <t>ГОСТ 3822-79, БСМ-1 маркасы, биметалдық болат, диаметрі 4 мм</t>
  </si>
  <si>
    <t>ГОСТ 3822-79, БСМ-1 маркасы, биметалдық болат, диаметрі 6 мм</t>
  </si>
  <si>
    <t>ZK-4. Пойыздың радиобайланыстарын ұйымдастыру үшін жоғары жиілікті кептеліс қолданылады. Бұл пойыздың радиобайланыс арнасының жиілігіне бапталған параллельді тербелмелі контур. Тізбектің резонанстық жиілік токтары үшін кедергісі жоғары (10-20 кОм), ал кедергісі төмен (өнеркәсіптік жиілік токтары үшін 0,025 Ом артық емес. Техникалық сипаттамалары: Индуктивтілік - 15 мкГ, сапа коэффициенті - 120, тұрақты ток кедергісі - 0,024 Ом, кедергісі 2,130 кГц жиілікте - 24000 Ом, қоршаған ортаның температурасы - -50 ° C-тан + 60 ° C-қа дейін, габариттік өлшемдер, 450x115x115 мм артық емес, салмағы - 3 кг</t>
  </si>
  <si>
    <t>СК-6. Пойыздың радиобайланыстарын ұйымдастыру үшін жоғары жиілікті кептеліс қолданылады. Бұл пойыздың радиобайланыс арнасының жиілігіне бапталған параллельді тербелмелі контур. Тізбектің резонанстық жиілік токтары үшін кедергісі жоғары (10-20 кОм), ал кедергісі төмен (өнеркәсіптік жиілік токтары үшін 0,025 Ом артық емес. Техникалық сипаттамалары: Индуктивтілік - 7,5 мкГ, сапа коэффициенті - 100, тұрақты ток кедергісі - 0, 0034 Ом, кедергісі 2,130 кГц жиілікте - 10000 Ом, қоршаған ортаның температурасы - -50 ° C-тан + 60 ° C-қа дейін, габариттік өлшемдері, 450x115x115 мм, салмағы - 3 кг.</t>
  </si>
  <si>
    <t>ТВО-1,2; 2 түйреуіш, ағаш, ГОСТ 10950-2013 бойынша антисептикалық; жоғары вольтты (штифтермен, болттармен және аралықтармен жабдықталған); Ұзындығы 1,2 м.</t>
  </si>
  <si>
    <t>UPV-1 түрі. Құрылғы диспетчер мен желідегі жұмысшылар арасындағы жедел байланысты қамтамасыз етуге арналған. Салмағы 1 кг аспайды, құрылғының жалпы өлшемдері - 130x110x110 мм. Құрылғының дизайны шаң мен ылғалдан қорғалған, ішкі қондырғыға рұқсатсыз кіруге жол берілмейді.</t>
  </si>
  <si>
    <t>ГОСТ 3070-88, екі қабатты болат арқан, диаметрі 2,8 мм жол өлшейтін машина үшін</t>
  </si>
  <si>
    <t>MD-R-RWD (қызыл) жарық диодты модулі, адаптерді (резеңке тығыздағыштары бар қысқыш) пайдалана отырып, силуминді және шойын ергежейлі бағдаршамның бастарына орнатуға арналған. Фотометриялық сипаттамалар үшін ГОСТ Р 56057-2014 сәйкес келеді. «Күн-түн» режимі енгізілді. Ағымдағы тұтынуды қысқа мерзімді арттыру және өрт релесін кепілдендірілген тарту үшін іске қосу құрылғысының болуы. Объективті пайдаланып фокусты реттеу.</t>
  </si>
  <si>
    <t>MD-R-RWD (сары) жарық диодты модулі, адаптерді (резеңке тығыздағыштары бар қысқыш) пайдалана отырып, силуминді және шойын ергежейлі бағдаршамның бастарына орнатуға арналған. Фотометриялық сипаттамалар үшін ГОСТ Р 56057-2014 сәйкес келеді. «Күн-түн» режимі енгізілді. Ағымдағы тұтынуды қысқа мерзімді арттыру және өрт релесін кепілдендірілген тарту үшін іске қосу құрылғысының болуы. Объективті пайдаланып фокусты реттеу.</t>
  </si>
  <si>
    <t>Адаптерді пайдалана отырып, бағдаршамдардың силуминдік және шойын діңгек басына орнатуға арналған жарықдиодты модуль (сары). Модуль ГОСТ Р 56057-2014 фотометриялық сипаттамаларына сәйкес келеді. «Күндіз-түн» режимінің, тоналды мөлдір қалпақшаның, резеңке тығыздағышпен адаптердің, ток тұтынуды қысқа мерзімді арттыруға арналған іске қосу құрылғысының және өрт релесін кепілдендірілген тартудың, BZS-ге өту функциясының болуы. (қауіпсіз қорғаныс күйі) және модульдерге бірдей қуат беруді қамтамасыз ету үшін қосымша жүктеме блогы электр тогының соғуы</t>
  </si>
  <si>
    <t>«ГОСТ 18690-2012.</t>
  </si>
  <si>
    <t>16961S-00-00, КЯ-10-И».</t>
  </si>
  <si>
    <t>пневматикалық</t>
  </si>
  <si>
    <t>ГОСТ 1405-83; ұзындығы 1,25 м, диаметрі 24 мм.</t>
  </si>
  <si>
    <t>ГОСТ 7251-77 поливинилхлоридті линолеум</t>
  </si>
  <si>
    <t>ZhS 12x25 түрі; номиналды кернеу 12 В, бір жіпті лампалардың номиналды қуаты 25 Вт.</t>
  </si>
  <si>
    <t>ГОСТ 9466-75, ГОСТ 9467-75; E46-MR-ZT түрі, d-3мм, тұндыру жылдамдығы 7,5-8 г/Ач, 1 кг шөгілген металға электрод шығыны 1,7 кг.</t>
  </si>
  <si>
    <t>Тұтынылатын қуат - 100 Вт, жалпы жарық ағыны, люмен: 13800, габариттік өлшемдері (L*W*H), мм: 835 x 85 x 75, LED модулінің қорғаныс класы: IP 67</t>
  </si>
  <si>
    <t>Жарықдиодты шам E-27 15 Вт 6500К</t>
  </si>
  <si>
    <t>E-40 негізі (энергияны үнемдейтін), ақ түсті, қуаты кемінде 105 Вт, сыртқы жарықтандыру үшін, қызмет ету мерзімі кемінде 8000 сағат. Еуропалық энергия тиімділігі классификациясына сәйкес энергия тұтыну класы А. Кәдімгі қыздыру шамдарымен салыстырғанда энергияны үнемдеу кемінде 50% құрайды. Шамдар RKU-250 немесе RKU-400 маркалы шамдарға жарамды болуы керек. Жарықтық RKU-250 маркалы шамдарға тең. ГОСТ 31999-2012</t>
  </si>
  <si>
    <t>«ГОСТ 11677-85</t>
  </si>
  <si>
    <t>бір фазалы май толтырылған ОМ түрі -1,25/10; ВЖ кернеуі 10 кВ; ЖҚ орамасының кернеуі 0,23 кВ; қуаты 1,25 кВА"</t>
  </si>
  <si>
    <t>ГОСТ 2213-79. PN-2 түрі; 100А сақтандырғыштар.</t>
  </si>
  <si>
    <t>Оқшаулағыш ортадағы бұзылу кернеуі 130 кВ кем емес; 50 Гц (құрғақ) 68 кВ төзімділік; 50 Гц (жаңбыр) 42 кВ төзімділік; импульстік шыдамдылық 1,2/50 +/- 105 кВ; 200...220 кВ ауада импульстік кернеумен бұзылу сынағы кезінде сынау; Жылжымалы қашықтық 290 мм; Иілу кезіндегі ең аз механикалық үзілу жүктемесі 12,5 кН кем емес; Салмағы 2,0 кг. ГОСТ 1232-93. Техникалық сипаттамаға сәйкес.</t>
  </si>
  <si>
    <t>ГОСТ IEC 60934-2015 Бір полюсті ажыратқыш 10А</t>
  </si>
  <si>
    <t>Автоматты үш полюсті ток 50А. ГОСТ IEC 60934-2015</t>
  </si>
  <si>
    <t>Автоматты, маркасы AE (25А), үш полюсті, номиналды ток 25 А. ГОСТ IEC 60934-2015</t>
  </si>
  <si>
    <t>автоматты, 25А үшін AE 2046-10R UZ түрі. ГОСТ IEC 60934-2015</t>
  </si>
  <si>
    <t>Автоматты, маркасы 2MZ-3N 25-63 AP 50B, үш полюсті, номиналды ток 63 А. ГОСТ IEC 60934-2015</t>
  </si>
  <si>
    <t>6048 38 Автоматты өшіру Lr 3p 32a C түрі</t>
  </si>
  <si>
    <t>Номиналды кернеу 50Гц, 230/400В; Номиналды ток In, 16;</t>
  </si>
  <si>
    <t>ГОСТ 9463, антисептикпен сіңдірілген, ұзындығы 9,0 м, ағаш 3 сорттан төмен емес, үстіңгі кесіндідегі тіректердің диаметрі кемінде 16 см ағаш болуы керек.</t>
  </si>
  <si>
    <t>Жүк көтергіштігі - 500 кг, көтеру биіктігі 1,6 м, қолмен жетек түрі, 20 кг-нан көп емес көтеру кезінде көтергіш тұтқасына түсетін күш, ГОСТ 3062-80 бойынша арқанның диаметрі 4,8 мм, ГОСТ 6627- бойынша ілмек түрі 2 тонна 74, салмағы 5,5-6 кг, габариттік өлшемдері 190*140*550 мм</t>
  </si>
  <si>
    <t>ГОСТ 982-80. «ГК» гидрокрекингтік трансформатор майы. Кинематикалық тұтқырлық - 50°С кезінде 9 мм2/с артық емес, - 40°С температурада 12 мм2/с артық емес, - минус 30°С кезінде 1200 мм2/с аспайды. Жабық тигельмен анықталатын тұтану температурасы 135°С төмен емес. Қышқыл саны 0,01 мг КОН/г май артық емес. Механикалық қоспалар жоқ.</t>
  </si>
  <si>
    <t>SIP-4 - алюминий фазалық ток өткізгіштері бар өздігінен жүретін сым (тірек өткізгішсіз), термопластикалық жарықтандырылған полиэтиленнен жасалған оқшаулау. Жұмыс кернеуі: жиілігі 50 Гц 0,6 кВ/1 кВ дейін. ГОСТ Т 31946-20 бойынша жалпы техникалық талаптар 12. ГОСТ 15150-69 бойынша ІІ және ІІІ типті ауа атмосферасында қалыпты және салқын климаты бар аймақтардағы әуе электр желілері мен тармақтарында электр энергиясын беру үшін арналған. SIP-4 конструкциясының ерекшеліктері: барлық өткізгіштер (фазалық және нөлдік) алюминийден жасалған және бірдей көлденең қимасы бар. Барлық өзектер термопластикалық жарықпен тұрақтандырылған полиэтиленнен оқшауланған.</t>
  </si>
  <si>
    <t>Балта 2 кг, балта сабымен, материалы – аспаптық болат, бір жағында жұмыс жүзі, екінші жағында төртбұрышты басы (екеуі де х).</t>
  </si>
  <si>
    <t>VU-3,5/9 түрі 1450 сыйымдылығы 3,5 м3, макс. Қысым 9 атм., 1450 айн/мин.</t>
  </si>
  <si>
    <t>ГОСТ 7396.1-89 үшінші жерге қосу контактісі бар розетка (Евро).ашық орнату</t>
  </si>
  <si>
    <t>Құралдар жинағы (26 элемент). Жинаққа мыналар кіреді: тістеуік 130 мм, бұрағыш 75х3 түзу, бұрағыш 75х3 Филлипс, бұрағыш 75х5 түзу, бұрағыш 75х5 Филлипс, 100x6 түзу бұрағыш, 100x6 бұрауыш 100х6 Филлипс штангасы, ренч 3/16 Реттелетін кілт 150 мм, Кабель кескіш құрал, жоңқа сорғыш, жоңқа салғыш, дәнекерлеу үтік, дәнекерлеу, сору, қысқыш, ілмек, 2 түрлі пинцет, ұсақ бөлшектерге арналған қорап, дәнекерлеу жинағы, қорап</t>
  </si>
  <si>
    <t>Бүйірлік, оқшаулауды жоюға арналған, тұтқалардың қорғаныс оқшаулауы 1000 В дейін. Олардың көлденең қимасы 1,5 мм?, 2,5 мм сымдардан оқшаулауды алып тастауға арналған кескіш жиектері бар?Ұзындығы: 160 мм Құрал материалы: хром жабыны бар аспаптық болат Тұтқаны жабу: соққыға төзімді</t>
  </si>
  <si>
    <t>бетон/тас/кірпіш үшін балғамен бұрғылау үшін диаметрі 8 мм, ұзындығы 210 мм</t>
  </si>
  <si>
    <t>UVNU-10SZ IP ГОСТ 20493-2001 Жарық және дыбыс индикаторы бар жоғары кернеу көрсеткіші. Номиналды кернеу 6-10 кВ. Жұмыс кернеуінің диапазоны 6-дан 10 кВ-қа дейін. Индикатордың тұтану кернеуі 1,5 кВ жоғары емес. Көрсеткіштің салмағы 0,52 кг-нан аспайды. Габариттік өлшемдері (қапталған) 500*80*110 мм. Оқшаулағыш бөліктің ұзындығы кемінде 340 мм. Тұтқа ұзындығы 120 мм. Жалпы ұзындығы 720 мм. Қазақстан Республикасының тізіліміне енгізумен.</t>
  </si>
  <si>
    <t>маркасы ВВГ, 2*2,5 мм2</t>
  </si>
  <si>
    <t>ГОСТ 31996-2012, AVVG маркасы, оқшаулағыш және ПВХ қабықшасы бар алюминий өткізгіштері бар, қорғаныс қақпағы жоқ, көлденең қимасы 2,5 мм2 екі негізгі өткізгіштері бар, кернеуі 0,66 кВ үшін: Кабель AVVG 2x2,5.</t>
  </si>
  <si>
    <t>ГОСТ 31996-2012, оқшаулау және ПВХ қабықшасы бар алюминий өткізгіштері бар AVVG маркасы, қорғаныс қақпағы жоқ, көлденең қимасы 4 мм2 үш негізгі өткізгіш және көлденең қимасы 2,5 мм2 бір нөлдік өткізгіш, 0,66 кернеу үшін кВ: Кабель AVVG 3x4+ 1x2,5.</t>
  </si>
  <si>
    <t>ВВГ 3*2,5</t>
  </si>
  <si>
    <t>Бренд KG; қуат, мыс өткізгіштермен, резеңке оқшаулаумен; бөлім 2х1,5;</t>
  </si>
  <si>
    <t>Оқшауланған/диэлектрлік бұрауыш жинағы (1000Вт), 6 дана</t>
  </si>
  <si>
    <t>Бұрандалы қосылыммен, корпус материалы - керамика, дизайн - тікелей төбесі, диаметрі - 27 мм (E27 негізі)</t>
  </si>
  <si>
    <t>"ГОСТ 2491-82. ПМ12-100 сериясы. Номиналды ток 100 А. Негізгі тізбектің кернеуі 220-660 В.</t>
  </si>
  <si>
    <t>ГОСТ 3068-88, екі қабатты болат арқан (2 концентрлі қабатта бұралған жіптерден тұрады), сымдардағы сымдардың нүктелік жанасуы бар металл өзегі бар TK 6x37(1+6+12+18)+1x37(1+6+) 12+18), диаметрі 6 мм. Критикалық емес өрмелеулерде жүк көтергіштері ретінде пайдаланылады.</t>
  </si>
  <si>
    <t>ГОСТ 13781.0-86 полиуретанды қоспаны пайдаланатын rek-10KnTK-SL-RWD-3-150/240-SL-M типті сыртқы қондырғыға арналған термиялық тарылмалы жеңдер, алюминий немесе қорғасын қабығы бар кабельдер үшін сіңдірілген қағаз оқшаулауы бар кернеу 6 және 10 кВ.</t>
  </si>
  <si>
    <t>«KG маркасы, кернеуі 220 В, қуаты 5000 Вт, жану уақыты – 3000 сағат. ГОСТ МЭК 60432-2-2011</t>
  </si>
  <si>
    <t>ГОСТ 689-90 (IEC 129-84). бренд RLND-10/400UHL1; жетекпен сыртқы айырғыш, үш полюсті 10 кВ, номиналды ток - 400 А</t>
  </si>
  <si>
    <t>ГОСТ IEC 730-1-95, қоректену 220 В, 50 Гц, максималды коммутациялық ток U -220 В-қа дейін 8 А, қосуға сәйкес жарықтандыру деңгейі - 3-5 люкс, өшіру - 6-8 лк, жұмыс температура диапазоны - 50-ден + 60 ° C-қа дейін</t>
  </si>
  <si>
    <t>Тұрақты кернеуді өлшеу диапазоны: 200мВ-2-20-200-1000В\айнымалы ток кернеуін өлшеу диапазоны: 2-20-200-750V\Тұрақты токты өлшеу диапазоны: 2-20-200mA-20A\Айнымалы токты өлшеу диапазоны: 20-200mA- 20A\Кезделікті өлшеу диапазоны: 20 0 Ом-2-20-200кОм-2-20-200Мом</t>
  </si>
  <si>
    <t>ГОСТ 8.217-87. ~ 0,1 ден 600 А дейін; ~ мысалы, i = 0,1-ден 600 В-қа дейін; 0,1-ден 400 Ом-ға дейін; 1 Гц-тен 4 МГц-ке дейін. APRA A11 теріңіз. Қазақстан Республикасының тізіліміне енгізумен.</t>
  </si>
  <si>
    <t>ГОСТ 7219-83, EPSN типті, ауыстырылмайтын дәнекерлеу штангасымен үздіксіз қыздыру, номиналды қуаты 65 Вт және номиналды кернеуі 22 0 В: Электр дәнекерлеуіш EPSN-65/220.</t>
  </si>
  <si>
    <t>Құрал температурасының цифрлық дисплейі бар екі арналы жөндеу дәнекерлеу станциясы, қуат көзі 220 В, монтаждау дәнекерлеуішімен бірге 60 Вт/24 В ұшымен ATP-8205 және бөлшектеуге арналған вакуумды дәнекерлеуіш 24 В/60 Вт ұшымен ATP-8812</t>
  </si>
  <si>
    <t>SLP-72 түрі Көшенің жарықдиодты прожекторының техникалық сипаттамасы: Жарықдиодтар саны - 72 дана; ақ жарықдиодты шамдар; Сәулелену бұрышы 120 градус; Жарық ағыны кемінде 10800Лм; Қоректендіру кернеуі 220 В; Қуатты тұтыну 113 Вт-тан аспайды; Жұмыс режимі - -40 ~ +55°C; Қорғау дәрежесі IP67; Жарықдиодтың қызмет ету мерзімі - 100 000 сағат.</t>
  </si>
  <si>
    <t>Қолмен пісіруге арналған дәнекерлеу инверторы. Қолмен доғалық дәнекерлеуге және айнымалы ток және тұрақты ток таяқша электродтарымен кесуге арналған. Кернеу, V 380. Электрод диаметрі, мм 2-5. Қуаты, кВА 11. Шығу тогын реттеу диапазоны, A 20-300. Өлшемдері, мм 500x220x450 аспайды. Салмағы, кг артық емес. 28.</t>
  </si>
  <si>
    <t>ГОСТ 11206-93; KT-6135 түрі; үш фазалы, номиналды ток 630 А</t>
  </si>
  <si>
    <t>ТЯ-1 трансформаторлық қорап құлаққаппен</t>
  </si>
  <si>
    <t>ГОСТ 31307-2005, төсек-орын 1,5 - ұйықтау. Калико матасы, мақта - 100%, тығыздығы - 140 г/м2.</t>
  </si>
  <si>
    <t>Алкоголь негізіндегі түзеткіш қалам 6222-05</t>
  </si>
  <si>
    <t>Күнделік А5 (қазақ-орыс-ағылшын тілдерінде).</t>
  </si>
  <si>
    <t>32 мм қыстырғыш үшін</t>
  </si>
  <si>
    <t>жұмыс үстелі калькуляторы, 14-разрядты, орташа өлшемді, қос қуат көзі: күн және қарапайым батареялардан, үлкен сандар мен түймелер, 12 цифр, соңғы енгізілген цифрды түзету кілті, 1 жад ұяшығы, аралық нәтижелерді қорытындылау, пайыздармен операциялар, квадрат root, 5 минут әрекетсіздіктен кейін автоматты түрде өшіру</t>
  </si>
  <si>
    <t>қарапайым ТМ</t>
  </si>
  <si>
    <t>Желім таяқшасының салмағы: 25г, түрі: құрғақ, түсі: ақ, (ErichKrause түрі)</t>
  </si>
  <si>
    <t>Қарындаш өшіргіш, ақ</t>
  </si>
  <si>
    <t>ГОСТ 17435-72, ұзындығы 30 см, мөлдір</t>
  </si>
  <si>
    <t>Кеңсе қайшы (8 1/2" = 22 см), тот баспайтын болат</t>
  </si>
  <si>
    <t>А4 пішімі, жоғарғы қысқышы бар пластик</t>
  </si>
  <si>
    <t>А-4, папкасы бар, 210x297мм, пластик, қара, 2075</t>
  </si>
  <si>
    <t>Тегіс жазуға арналған резеңке саусақ ұстағышы және майлы сиясы бар шарикті қалам. Қақпақтың түсі түске сәйкес келеді</t>
  </si>
  <si>
    <t>Кеңсе тауарлары, металл 25 мм, 100 дана.</t>
  </si>
  <si>
    <t>желімдеу 75*75</t>
  </si>
  <si>
    <t>A-5 пішімі, 210*148мм, ақ қағаз, 160 г, ақ/ақ басып шығару, екі жақты (тұтынушы үлгісіне сәйкес)</t>
  </si>
  <si>
    <t>А-4 пішімі, ақ қағаз, 80 гр., 100 л, ақ/ақ басып шығару, кестелерді парақтап қою, картон мұқабасы, жылтыр, екі жерде темір қапсырмалармен тігілген (тапсырыс берушінің үлгісіне сәйкес)</t>
  </si>
  <si>
    <t>Жолаушылар вагондарының жолқұжаттары ФАУ No3. Ақ пішіні 148х210мм, қағаз тығыздығы 80г/м2</t>
  </si>
  <si>
    <t>Пішімі А-4 (50 парақ) Ақ қағаз, картон мұқаба, 210x297 мм, 50 парақ, металл түптеу.</t>
  </si>
  <si>
    <t>Жолдық және жол төсеніштері құрылымдарын тексеру нәтижелерін жазуға арналған кітап шығару, ПУ-28 0359819 нысаны. Көлік және коммуникация министрлігі бекіткен, 1997 ж. Кітап, газет қағазы, баспа 1+1, формат А-6, мұқаба 160-200г, қатты мұқаба, ыстық балқыма, орыс тілінде, 100 бет.</t>
  </si>
  <si>
    <t>A-3 пішімі, 420*297 мм, ақ қағаз, 80 г, ақ/ақ басып шығару, екі жақты (тұтынушы үлгісіне сәйкес)</t>
  </si>
  <si>
    <t>Тісті беріліс майы 150. Майдың кинематикалық тұтқырлығы 40/100°С – 150/15,0°С, 100°С – 9,3 cSt. Тығыздығы 15°С – 886 кг/м3. Ашық тигельдегі тұтану температурасы 196°С. Құю нүктесі - минус 21 ° C. Қатты жүктелген тісті дөңгелектер мен подшипниктерге арналған минералды май. Қоспа құрамы жоғары экстремалды қысымды және коррозияға қарсы қасиеттерді қамтамасыз етеді. Болат беріліс механизмдерінде жоғары жүк көтеру қабілетін және болат-фосфорлы қола үйкеліс жұптарында жақсы үйкеліске қарсы қасиеттерді сақтайды. Майларды червякты берілістерде, сондай-ақ май тұманымен майлау жүйелерінде қолдануға болады. Техникалық сипаттамалар/мақұлдаулар: DIN 51517-3 CLP, ISO 12925-1 CKC түрі, AGMA 250.04, Дэвид Браун S1.53.101.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</si>
</sst>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_-* #,##0.0000\ _₽_-;\-* #,##0.0000\ _₽_-;_-* &quot;-&quot;????\ _₽_-;_-@_-"/>
    <numFmt numFmtId="166" formatCode="_-* #,##0.00_-;\-* #,##0.00_-;_-* &quot;-&quot;??_-;_-@_-"/>
    <numFmt numFmtId="167" formatCode="_-* #,##0.0000_-;\-* #,##0.0000_-;_-* &quot;-&quot;??_-;_-@_-"/>
  </numFmts>
  <fonts count="12"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1"/>
      <color theme="1"/>
      <name val="Times New Roman"/>
      <family val="1"/>
      <charset val="204"/>
    </font>
    <font>
      <b/>
      <sz val="11"/>
      <color theme="1"/>
      <name val="Times New Roman"/>
      <family val="1"/>
      <charset val="204"/>
    </font>
    <font>
      <sz val="11"/>
      <color theme="1"/>
      <name val="Calibri"/>
      <family val="2"/>
      <scheme val="minor"/>
    </font>
    <font>
      <sz val="10"/>
      <name val="Arial"/>
      <family val="2"/>
      <charset val="204"/>
    </font>
    <font>
      <sz val="11"/>
      <name val="Times New Roman"/>
      <family val="1"/>
      <charset val="204"/>
    </font>
    <font>
      <sz val="11"/>
      <color theme="0" tint="-4.9989318521683403E-2"/>
      <name val="Times New Roman"/>
      <family val="1"/>
      <charset val="204"/>
    </font>
    <font>
      <b/>
      <sz val="11"/>
      <color theme="0" tint="-4.9989318521683403E-2"/>
      <name val="Times New Roman"/>
      <family val="1"/>
      <charset val="204"/>
    </font>
    <font>
      <b/>
      <sz val="1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xf numFmtId="0" fontId="2" fillId="0" borderId="0"/>
    <xf numFmtId="0" fontId="3" fillId="0" borderId="0"/>
    <xf numFmtId="164" fontId="6" fillId="0" borderId="0" applyFont="0" applyFill="0" applyBorder="0" applyAlignment="0" applyProtection="0"/>
    <xf numFmtId="0" fontId="1" fillId="0" borderId="0"/>
    <xf numFmtId="0" fontId="2" fillId="0" borderId="0"/>
    <xf numFmtId="0" fontId="7" fillId="0" borderId="0"/>
  </cellStyleXfs>
  <cellXfs count="44">
    <xf numFmtId="0" fontId="0" fillId="0" borderId="0" xfId="0"/>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Fill="1" applyAlignment="1">
      <alignment horizontal="center" vertical="center" wrapText="1"/>
    </xf>
    <xf numFmtId="0" fontId="9" fillId="0" borderId="0" xfId="0" applyFont="1" applyFill="1" applyBorder="1" applyAlignment="1">
      <alignment horizontal="center" vertical="center"/>
    </xf>
    <xf numFmtId="0" fontId="9" fillId="0" borderId="0" xfId="0" applyFont="1" applyFill="1" applyBorder="1" applyAlignment="1">
      <alignment horizontal="center" vertical="center" wrapText="1"/>
    </xf>
    <xf numFmtId="0" fontId="5" fillId="0" borderId="0" xfId="0" applyFont="1" applyFill="1" applyAlignment="1">
      <alignment horizontal="center" vertical="center"/>
    </xf>
    <xf numFmtId="165" fontId="9" fillId="2" borderId="0" xfId="0" applyNumberFormat="1" applyFont="1" applyFill="1" applyBorder="1" applyAlignment="1">
      <alignment horizontal="center" vertical="center"/>
    </xf>
    <xf numFmtId="2" fontId="9" fillId="2" borderId="0" xfId="0" applyNumberFormat="1" applyFont="1" applyFill="1" applyBorder="1" applyAlignment="1">
      <alignment horizontal="center" vertical="center"/>
    </xf>
    <xf numFmtId="4" fontId="10"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wrapText="1"/>
    </xf>
    <xf numFmtId="4" fontId="5" fillId="0" borderId="0" xfId="0" applyNumberFormat="1" applyFont="1" applyFill="1" applyAlignment="1">
      <alignment horizontal="center" vertical="center"/>
    </xf>
    <xf numFmtId="4"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166" fontId="4" fillId="0" borderId="1" xfId="0" applyNumberFormat="1" applyFont="1" applyFill="1" applyBorder="1" applyAlignment="1">
      <alignment horizontal="center" vertical="center"/>
    </xf>
    <xf numFmtId="166" fontId="8" fillId="0" borderId="1" xfId="0" applyNumberFormat="1" applyFont="1" applyFill="1" applyBorder="1" applyAlignment="1">
      <alignment horizontal="center" vertical="center"/>
    </xf>
    <xf numFmtId="2" fontId="4" fillId="0" borderId="1" xfId="0" applyNumberFormat="1" applyFont="1" applyFill="1" applyBorder="1" applyAlignment="1">
      <alignment vertical="center" wrapText="1"/>
    </xf>
    <xf numFmtId="0" fontId="4" fillId="0" borderId="1" xfId="0" applyFont="1" applyFill="1" applyBorder="1" applyAlignment="1">
      <alignment vertical="center"/>
    </xf>
    <xf numFmtId="166" fontId="4" fillId="0" borderId="1" xfId="0" applyNumberFormat="1" applyFont="1" applyFill="1" applyBorder="1" applyAlignment="1">
      <alignment vertical="center"/>
    </xf>
    <xf numFmtId="0" fontId="4" fillId="0" borderId="0" xfId="0" applyFont="1" applyFill="1" applyAlignment="1">
      <alignment vertical="top" wrapText="1"/>
    </xf>
    <xf numFmtId="0" fontId="4" fillId="0" borderId="0" xfId="0" applyFont="1" applyFill="1" applyAlignment="1">
      <alignment horizontal="center" vertical="center"/>
    </xf>
    <xf numFmtId="0" fontId="4" fillId="0" borderId="0" xfId="0" applyFont="1" applyFill="1" applyAlignment="1">
      <alignment horizontal="left" vertical="top" wrapText="1"/>
    </xf>
    <xf numFmtId="0" fontId="5" fillId="0" borderId="0" xfId="0" applyFont="1" applyFill="1" applyAlignment="1">
      <alignment vertical="top"/>
    </xf>
    <xf numFmtId="0" fontId="4" fillId="0" borderId="0" xfId="0" applyFont="1" applyFill="1" applyBorder="1" applyAlignment="1">
      <alignment horizontal="left" vertical="top"/>
    </xf>
    <xf numFmtId="0" fontId="4" fillId="0" borderId="0" xfId="0" applyFont="1" applyFill="1" applyAlignment="1">
      <alignment horizontal="center" vertical="center"/>
    </xf>
    <xf numFmtId="0" fontId="4" fillId="0" borderId="0" xfId="0" applyFont="1" applyFill="1" applyAlignment="1">
      <alignment horizontal="left" vertical="top" wrapText="1"/>
    </xf>
    <xf numFmtId="167" fontId="4" fillId="0" borderId="0" xfId="0" applyNumberFormat="1" applyFont="1" applyFill="1"/>
    <xf numFmtId="167" fontId="8" fillId="0" borderId="0" xfId="0" applyNumberFormat="1" applyFont="1" applyFill="1"/>
    <xf numFmtId="166" fontId="4" fillId="0" borderId="0" xfId="0" applyNumberFormat="1" applyFont="1" applyFill="1"/>
    <xf numFmtId="0" fontId="5" fillId="0" borderId="0" xfId="0" applyFont="1" applyAlignment="1">
      <alignment horizontal="center" vertical="center" wrapText="1"/>
    </xf>
    <xf numFmtId="0" fontId="11" fillId="3" borderId="1" xfId="1" applyFont="1" applyFill="1" applyBorder="1" applyAlignment="1">
      <alignment horizontal="center" vertical="center" wrapText="1"/>
    </xf>
    <xf numFmtId="0" fontId="11" fillId="3" borderId="1" xfId="2" applyFont="1" applyFill="1" applyBorder="1" applyAlignment="1">
      <alignment horizontal="center" vertical="center" wrapText="1"/>
    </xf>
    <xf numFmtId="0" fontId="11" fillId="3" borderId="1" xfId="3" applyFont="1" applyFill="1" applyBorder="1" applyAlignment="1">
      <alignment horizontal="center" vertical="center" wrapText="1"/>
    </xf>
    <xf numFmtId="0" fontId="11" fillId="0" borderId="1" xfId="3" applyFont="1" applyFill="1" applyBorder="1" applyAlignment="1">
      <alignment horizontal="center" vertical="top" wrapText="1"/>
    </xf>
    <xf numFmtId="0" fontId="11" fillId="0" borderId="1" xfId="3" applyFont="1" applyFill="1" applyBorder="1" applyAlignment="1">
      <alignment horizontal="center" vertical="center" wrapText="1"/>
    </xf>
    <xf numFmtId="0" fontId="11" fillId="0" borderId="1" xfId="3" applyFont="1" applyFill="1" applyBorder="1" applyAlignment="1">
      <alignment horizontal="center" vertical="center" textRotation="90" wrapText="1"/>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4" fillId="0" borderId="1" xfId="0" applyFont="1" applyBorder="1" applyAlignment="1">
      <alignment horizontal="left" vertical="center" wrapText="1"/>
    </xf>
  </cellXfs>
  <cellStyles count="8">
    <cellStyle name="Денежный 3" xfId="4"/>
    <cellStyle name="КАНДАГАЧ тел3-33-96" xfId="1"/>
    <cellStyle name="КАНДАГАЧ тел3-33-96_запчасти1кв09" xfId="2"/>
    <cellStyle name="Обычный" xfId="0" builtinId="0"/>
    <cellStyle name="Обычный 13" xfId="5"/>
    <cellStyle name="Обычный 16" xfId="6"/>
    <cellStyle name="Обычный 2" xfId="7"/>
    <cellStyle name="Стиль 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M121"/>
  <sheetViews>
    <sheetView tabSelected="1" view="pageBreakPreview" zoomScale="70" zoomScaleNormal="70" zoomScaleSheetLayoutView="70" zoomScalePageLayoutView="85" workbookViewId="0">
      <pane xSplit="3" topLeftCell="D1" activePane="topRight" state="frozen"/>
      <selection pane="topRight" activeCell="I112" sqref="I112"/>
    </sheetView>
  </sheetViews>
  <sheetFormatPr defaultColWidth="8.85546875" defaultRowHeight="15" x14ac:dyDescent="0.25"/>
  <cols>
    <col min="1" max="1" width="8.140625" style="25" customWidth="1"/>
    <col min="2" max="2" width="10.140625" style="25" customWidth="1"/>
    <col min="3" max="3" width="9.7109375" style="25" customWidth="1"/>
    <col min="4" max="4" width="18.28515625" style="3" customWidth="1"/>
    <col min="5" max="5" width="14.5703125" style="3" customWidth="1"/>
    <col min="6" max="6" width="48" style="3" customWidth="1"/>
    <col min="7" max="7" width="10.7109375" style="3" customWidth="1"/>
    <col min="8" max="8" width="13" style="13" customWidth="1"/>
    <col min="9" max="9" width="13.85546875" style="25" customWidth="1"/>
    <col min="10" max="10" width="19.28515625" style="6" customWidth="1"/>
    <col min="11" max="11" width="11" style="25" customWidth="1"/>
    <col min="12" max="12" width="16" style="25" customWidth="1"/>
    <col min="13" max="13" width="20.5703125" style="25" customWidth="1"/>
    <col min="14" max="14" width="25.85546875" style="25" customWidth="1"/>
    <col min="15" max="15" width="22.5703125" style="4" customWidth="1"/>
    <col min="16" max="16" width="17.42578125" style="4" bestFit="1" customWidth="1"/>
    <col min="17" max="17" width="10.140625" style="25" bestFit="1" customWidth="1"/>
    <col min="18" max="18" width="11.42578125" style="25" bestFit="1" customWidth="1"/>
    <col min="19" max="19" width="8.85546875" style="25"/>
    <col min="20" max="20" width="9" style="25" bestFit="1" customWidth="1"/>
    <col min="21" max="16384" width="8.85546875" style="25"/>
  </cols>
  <sheetData>
    <row r="1" spans="1:195" ht="15" customHeight="1" x14ac:dyDescent="0.25">
      <c r="I1" s="24"/>
      <c r="J1" s="24"/>
      <c r="K1" s="26"/>
      <c r="L1" s="30" t="s">
        <v>305</v>
      </c>
      <c r="M1" s="30"/>
      <c r="N1" s="30"/>
    </row>
    <row r="2" spans="1:195" ht="45" customHeight="1" x14ac:dyDescent="0.25">
      <c r="I2" s="24"/>
      <c r="J2" s="24"/>
      <c r="K2" s="26"/>
      <c r="L2" s="30"/>
      <c r="M2" s="30"/>
      <c r="N2" s="30"/>
    </row>
    <row r="3" spans="1:195" ht="15" customHeight="1" x14ac:dyDescent="0.25">
      <c r="D3" s="34" t="s">
        <v>306</v>
      </c>
      <c r="E3" s="34"/>
      <c r="F3" s="34"/>
      <c r="G3" s="34"/>
      <c r="H3" s="34"/>
    </row>
    <row r="5" spans="1:195" s="3" customFormat="1" ht="128.25" x14ac:dyDescent="0.25">
      <c r="A5" s="35" t="s">
        <v>320</v>
      </c>
      <c r="B5" s="36" t="s">
        <v>307</v>
      </c>
      <c r="C5" s="36" t="s">
        <v>308</v>
      </c>
      <c r="D5" s="37" t="s">
        <v>309</v>
      </c>
      <c r="E5" s="37" t="s">
        <v>310</v>
      </c>
      <c r="F5" s="37" t="s">
        <v>311</v>
      </c>
      <c r="G5" s="38" t="s">
        <v>312</v>
      </c>
      <c r="H5" s="39" t="s">
        <v>313</v>
      </c>
      <c r="I5" s="39" t="s">
        <v>314</v>
      </c>
      <c r="J5" s="39" t="s">
        <v>315</v>
      </c>
      <c r="K5" s="40" t="s">
        <v>316</v>
      </c>
      <c r="L5" s="41" t="s">
        <v>317</v>
      </c>
      <c r="M5" s="41" t="s">
        <v>318</v>
      </c>
      <c r="N5" s="42" t="s">
        <v>319</v>
      </c>
      <c r="O5" s="5"/>
      <c r="P5" s="5"/>
    </row>
    <row r="6" spans="1:195" s="11" customFormat="1" ht="75" x14ac:dyDescent="0.25">
      <c r="A6" s="1">
        <v>1</v>
      </c>
      <c r="B6" s="1" t="s">
        <v>0</v>
      </c>
      <c r="C6" s="18" t="s">
        <v>9</v>
      </c>
      <c r="D6" s="18" t="s">
        <v>10</v>
      </c>
      <c r="E6" s="1" t="s">
        <v>11</v>
      </c>
      <c r="F6" s="43" t="s">
        <v>324</v>
      </c>
      <c r="G6" s="1" t="s">
        <v>294</v>
      </c>
      <c r="H6" s="19">
        <v>18</v>
      </c>
      <c r="I6" s="16">
        <v>1593.52</v>
      </c>
      <c r="J6" s="17">
        <f>H6*I6</f>
        <v>28683.360000000001</v>
      </c>
      <c r="K6" s="15" t="s">
        <v>6</v>
      </c>
      <c r="L6" s="1" t="s">
        <v>321</v>
      </c>
      <c r="M6" s="1" t="s">
        <v>322</v>
      </c>
      <c r="N6" s="1" t="s">
        <v>323</v>
      </c>
      <c r="O6" s="31">
        <v>8700.64</v>
      </c>
      <c r="P6" s="7">
        <v>156611.51999999999</v>
      </c>
      <c r="Q6" s="8">
        <f t="shared" ref="Q6:Q69" si="0">P6/5.46</f>
        <v>28683.428571428569</v>
      </c>
      <c r="R6" s="9">
        <f t="shared" ref="R6:R69" si="1">Q6-J6</f>
        <v>6.8571428568247939E-2</v>
      </c>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row>
    <row r="7" spans="1:195" s="10" customFormat="1" ht="75" x14ac:dyDescent="0.25">
      <c r="A7" s="1">
        <v>2</v>
      </c>
      <c r="B7" s="1" t="s">
        <v>0</v>
      </c>
      <c r="C7" s="18" t="s">
        <v>12</v>
      </c>
      <c r="D7" s="18" t="s">
        <v>13</v>
      </c>
      <c r="E7" s="1" t="s">
        <v>14</v>
      </c>
      <c r="F7" s="43" t="s">
        <v>325</v>
      </c>
      <c r="G7" s="1" t="s">
        <v>295</v>
      </c>
      <c r="H7" s="19">
        <v>169.5</v>
      </c>
      <c r="I7" s="16">
        <v>38.31</v>
      </c>
      <c r="J7" s="17">
        <f t="shared" ref="J7:J70" si="2">H7*I7</f>
        <v>6493.5450000000001</v>
      </c>
      <c r="K7" s="15" t="s">
        <v>6</v>
      </c>
      <c r="L7" s="1" t="s">
        <v>321</v>
      </c>
      <c r="M7" s="1" t="s">
        <v>322</v>
      </c>
      <c r="N7" s="1" t="s">
        <v>323</v>
      </c>
      <c r="O7" s="31">
        <v>209.19</v>
      </c>
      <c r="P7" s="7">
        <v>35457.71</v>
      </c>
      <c r="Q7" s="8">
        <f t="shared" si="0"/>
        <v>6494.0860805860802</v>
      </c>
      <c r="R7" s="9">
        <f t="shared" si="1"/>
        <v>0.54108058608017018</v>
      </c>
    </row>
    <row r="8" spans="1:195" s="11" customFormat="1" ht="75" x14ac:dyDescent="0.25">
      <c r="A8" s="1">
        <v>3</v>
      </c>
      <c r="B8" s="1" t="s">
        <v>0</v>
      </c>
      <c r="C8" s="18" t="s">
        <v>15</v>
      </c>
      <c r="D8" s="18" t="s">
        <v>16</v>
      </c>
      <c r="E8" s="1" t="s">
        <v>17</v>
      </c>
      <c r="F8" s="43" t="s">
        <v>326</v>
      </c>
      <c r="G8" s="1" t="s">
        <v>296</v>
      </c>
      <c r="H8" s="19" t="s">
        <v>279</v>
      </c>
      <c r="I8" s="16">
        <v>349.32</v>
      </c>
      <c r="J8" s="17">
        <f t="shared" si="2"/>
        <v>3493.2</v>
      </c>
      <c r="K8" s="15" t="s">
        <v>6</v>
      </c>
      <c r="L8" s="1" t="s">
        <v>321</v>
      </c>
      <c r="M8" s="1" t="s">
        <v>322</v>
      </c>
      <c r="N8" s="1" t="s">
        <v>323</v>
      </c>
      <c r="O8" s="31">
        <v>1907.31</v>
      </c>
      <c r="P8" s="7">
        <v>19073.099999999999</v>
      </c>
      <c r="Q8" s="8">
        <f t="shared" si="0"/>
        <v>3493.2417582417579</v>
      </c>
      <c r="R8" s="9">
        <f t="shared" si="1"/>
        <v>4.1758241758088843E-2</v>
      </c>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row>
    <row r="9" spans="1:195" s="10" customFormat="1" ht="75" x14ac:dyDescent="0.25">
      <c r="A9" s="1">
        <v>4</v>
      </c>
      <c r="B9" s="1" t="s">
        <v>0</v>
      </c>
      <c r="C9" s="18" t="s">
        <v>18</v>
      </c>
      <c r="D9" s="18" t="s">
        <v>19</v>
      </c>
      <c r="E9" s="1" t="s">
        <v>20</v>
      </c>
      <c r="F9" s="43" t="s">
        <v>327</v>
      </c>
      <c r="G9" s="1" t="s">
        <v>294</v>
      </c>
      <c r="H9" s="19">
        <v>4</v>
      </c>
      <c r="I9" s="16">
        <v>132.91</v>
      </c>
      <c r="J9" s="17">
        <f t="shared" si="2"/>
        <v>531.64</v>
      </c>
      <c r="K9" s="15" t="s">
        <v>6</v>
      </c>
      <c r="L9" s="1" t="s">
        <v>321</v>
      </c>
      <c r="M9" s="1" t="s">
        <v>322</v>
      </c>
      <c r="N9" s="1" t="s">
        <v>323</v>
      </c>
      <c r="O9" s="31">
        <v>725.73</v>
      </c>
      <c r="P9" s="7">
        <v>2902.92</v>
      </c>
      <c r="Q9" s="8">
        <f t="shared" si="0"/>
        <v>531.67032967032969</v>
      </c>
      <c r="R9" s="9">
        <f t="shared" si="1"/>
        <v>3.032967032970646E-2</v>
      </c>
    </row>
    <row r="10" spans="1:195" s="11" customFormat="1" ht="75" x14ac:dyDescent="0.25">
      <c r="A10" s="1">
        <v>5</v>
      </c>
      <c r="B10" s="1" t="s">
        <v>0</v>
      </c>
      <c r="C10" s="18" t="s">
        <v>21</v>
      </c>
      <c r="D10" s="18" t="s">
        <v>22</v>
      </c>
      <c r="E10" s="1" t="s">
        <v>23</v>
      </c>
      <c r="F10" s="43" t="s">
        <v>328</v>
      </c>
      <c r="G10" s="1" t="s">
        <v>296</v>
      </c>
      <c r="H10" s="19">
        <v>7.2</v>
      </c>
      <c r="I10" s="16">
        <v>106.48</v>
      </c>
      <c r="J10" s="17">
        <f t="shared" si="2"/>
        <v>766.65600000000006</v>
      </c>
      <c r="K10" s="15" t="s">
        <v>6</v>
      </c>
      <c r="L10" s="1" t="s">
        <v>321</v>
      </c>
      <c r="M10" s="1" t="s">
        <v>322</v>
      </c>
      <c r="N10" s="1" t="s">
        <v>323</v>
      </c>
      <c r="O10" s="31">
        <v>581.4</v>
      </c>
      <c r="P10" s="7">
        <v>4186.08</v>
      </c>
      <c r="Q10" s="8">
        <f t="shared" si="0"/>
        <v>766.68131868131866</v>
      </c>
      <c r="R10" s="9">
        <f t="shared" si="1"/>
        <v>2.5318681318594827E-2</v>
      </c>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row>
    <row r="11" spans="1:195" s="10" customFormat="1" ht="165" x14ac:dyDescent="0.25">
      <c r="A11" s="1">
        <v>6</v>
      </c>
      <c r="B11" s="1" t="s">
        <v>0</v>
      </c>
      <c r="C11" s="18" t="s">
        <v>24</v>
      </c>
      <c r="D11" s="18" t="s">
        <v>25</v>
      </c>
      <c r="E11" s="1" t="s">
        <v>26</v>
      </c>
      <c r="F11" s="43" t="s">
        <v>329</v>
      </c>
      <c r="G11" s="1" t="s">
        <v>294</v>
      </c>
      <c r="H11" s="19" t="s">
        <v>280</v>
      </c>
      <c r="I11" s="16">
        <v>10961.53</v>
      </c>
      <c r="J11" s="17">
        <f t="shared" si="2"/>
        <v>21923.06</v>
      </c>
      <c r="K11" s="15" t="s">
        <v>6</v>
      </c>
      <c r="L11" s="1" t="s">
        <v>321</v>
      </c>
      <c r="M11" s="1" t="s">
        <v>322</v>
      </c>
      <c r="N11" s="1" t="s">
        <v>323</v>
      </c>
      <c r="O11" s="31">
        <v>59850</v>
      </c>
      <c r="P11" s="7">
        <v>119700</v>
      </c>
      <c r="Q11" s="8">
        <f t="shared" si="0"/>
        <v>21923.076923076922</v>
      </c>
      <c r="R11" s="9">
        <f t="shared" si="1"/>
        <v>1.6923076920647873E-2</v>
      </c>
    </row>
    <row r="12" spans="1:195" s="11" customFormat="1" ht="135" x14ac:dyDescent="0.25">
      <c r="A12" s="1">
        <v>7</v>
      </c>
      <c r="B12" s="1" t="s">
        <v>0</v>
      </c>
      <c r="C12" s="18" t="s">
        <v>27</v>
      </c>
      <c r="D12" s="18" t="s">
        <v>28</v>
      </c>
      <c r="E12" s="1" t="s">
        <v>29</v>
      </c>
      <c r="F12" s="43" t="s">
        <v>330</v>
      </c>
      <c r="G12" s="1" t="s">
        <v>297</v>
      </c>
      <c r="H12" s="19">
        <v>200</v>
      </c>
      <c r="I12" s="16">
        <v>4856.1499999999996</v>
      </c>
      <c r="J12" s="17">
        <f t="shared" si="2"/>
        <v>971229.99999999988</v>
      </c>
      <c r="K12" s="15" t="s">
        <v>6</v>
      </c>
      <c r="L12" s="1" t="s">
        <v>321</v>
      </c>
      <c r="M12" s="1" t="s">
        <v>322</v>
      </c>
      <c r="N12" s="1" t="s">
        <v>323</v>
      </c>
      <c r="O12" s="31">
        <v>26514.6</v>
      </c>
      <c r="P12" s="7">
        <v>5302920</v>
      </c>
      <c r="Q12" s="8">
        <f t="shared" si="0"/>
        <v>971230.76923076925</v>
      </c>
      <c r="R12" s="9">
        <f t="shared" si="1"/>
        <v>0.7692307693650946</v>
      </c>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row>
    <row r="13" spans="1:195" s="10" customFormat="1" ht="75" x14ac:dyDescent="0.25">
      <c r="A13" s="1">
        <v>8</v>
      </c>
      <c r="B13" s="1" t="s">
        <v>0</v>
      </c>
      <c r="C13" s="18" t="s">
        <v>30</v>
      </c>
      <c r="D13" s="18" t="s">
        <v>31</v>
      </c>
      <c r="E13" s="1" t="s">
        <v>32</v>
      </c>
      <c r="F13" s="43" t="s">
        <v>331</v>
      </c>
      <c r="G13" s="1" t="s">
        <v>294</v>
      </c>
      <c r="H13" s="19">
        <v>16</v>
      </c>
      <c r="I13" s="16">
        <v>10238.42</v>
      </c>
      <c r="J13" s="17">
        <f t="shared" si="2"/>
        <v>163814.72</v>
      </c>
      <c r="K13" s="15" t="s">
        <v>6</v>
      </c>
      <c r="L13" s="1" t="s">
        <v>321</v>
      </c>
      <c r="M13" s="1" t="s">
        <v>322</v>
      </c>
      <c r="N13" s="1" t="s">
        <v>323</v>
      </c>
      <c r="O13" s="31">
        <v>55901.79</v>
      </c>
      <c r="P13" s="7">
        <v>894428.64</v>
      </c>
      <c r="Q13" s="8">
        <f t="shared" si="0"/>
        <v>163814.76923076925</v>
      </c>
      <c r="R13" s="9">
        <f t="shared" si="1"/>
        <v>4.9230769247515127E-2</v>
      </c>
    </row>
    <row r="14" spans="1:195" s="11" customFormat="1" ht="75" x14ac:dyDescent="0.25">
      <c r="A14" s="1">
        <v>9</v>
      </c>
      <c r="B14" s="1" t="s">
        <v>0</v>
      </c>
      <c r="C14" s="18" t="s">
        <v>33</v>
      </c>
      <c r="D14" s="18" t="s">
        <v>34</v>
      </c>
      <c r="E14" s="1" t="s">
        <v>35</v>
      </c>
      <c r="F14" s="43" t="s">
        <v>332</v>
      </c>
      <c r="G14" s="1" t="s">
        <v>294</v>
      </c>
      <c r="H14" s="19">
        <v>10</v>
      </c>
      <c r="I14" s="16">
        <v>4958.33</v>
      </c>
      <c r="J14" s="17">
        <f t="shared" si="2"/>
        <v>49583.3</v>
      </c>
      <c r="K14" s="15" t="s">
        <v>6</v>
      </c>
      <c r="L14" s="1" t="s">
        <v>321</v>
      </c>
      <c r="M14" s="1" t="s">
        <v>322</v>
      </c>
      <c r="N14" s="1" t="s">
        <v>323</v>
      </c>
      <c r="O14" s="31">
        <v>27072.5</v>
      </c>
      <c r="P14" s="7">
        <v>270725</v>
      </c>
      <c r="Q14" s="8">
        <f t="shared" si="0"/>
        <v>49583.333333333336</v>
      </c>
      <c r="R14" s="9">
        <f t="shared" si="1"/>
        <v>3.3333333332848269E-2</v>
      </c>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row>
    <row r="15" spans="1:195" s="10" customFormat="1" ht="120" x14ac:dyDescent="0.25">
      <c r="A15" s="1">
        <v>10</v>
      </c>
      <c r="B15" s="1" t="s">
        <v>0</v>
      </c>
      <c r="C15" s="18" t="s">
        <v>36</v>
      </c>
      <c r="D15" s="18" t="s">
        <v>37</v>
      </c>
      <c r="E15" s="1" t="s">
        <v>38</v>
      </c>
      <c r="F15" s="43" t="s">
        <v>333</v>
      </c>
      <c r="G15" s="1" t="s">
        <v>295</v>
      </c>
      <c r="H15" s="19">
        <v>1.2</v>
      </c>
      <c r="I15" s="16">
        <v>411538.46</v>
      </c>
      <c r="J15" s="17">
        <f t="shared" si="2"/>
        <v>493846.152</v>
      </c>
      <c r="K15" s="15" t="s">
        <v>6</v>
      </c>
      <c r="L15" s="1" t="s">
        <v>321</v>
      </c>
      <c r="M15" s="1" t="s">
        <v>322</v>
      </c>
      <c r="N15" s="1" t="s">
        <v>323</v>
      </c>
      <c r="O15" s="31">
        <v>2247000</v>
      </c>
      <c r="P15" s="7">
        <v>2696400</v>
      </c>
      <c r="Q15" s="8">
        <f t="shared" si="0"/>
        <v>493846.15384615387</v>
      </c>
      <c r="R15" s="9">
        <f t="shared" si="1"/>
        <v>1.8461538711562753E-3</v>
      </c>
    </row>
    <row r="16" spans="1:195" s="11" customFormat="1" ht="75" x14ac:dyDescent="0.25">
      <c r="A16" s="1">
        <v>11</v>
      </c>
      <c r="B16" s="1" t="s">
        <v>0</v>
      </c>
      <c r="C16" s="18" t="s">
        <v>39</v>
      </c>
      <c r="D16" s="18" t="s">
        <v>40</v>
      </c>
      <c r="E16" s="1" t="s">
        <v>41</v>
      </c>
      <c r="F16" s="43" t="s">
        <v>334</v>
      </c>
      <c r="G16" s="1" t="s">
        <v>4</v>
      </c>
      <c r="H16" s="19">
        <v>0.05</v>
      </c>
      <c r="I16" s="16">
        <v>90643.18</v>
      </c>
      <c r="J16" s="17">
        <f t="shared" si="2"/>
        <v>4532.1589999999997</v>
      </c>
      <c r="K16" s="15" t="s">
        <v>6</v>
      </c>
      <c r="L16" s="1" t="s">
        <v>321</v>
      </c>
      <c r="M16" s="1" t="s">
        <v>322</v>
      </c>
      <c r="N16" s="1" t="s">
        <v>323</v>
      </c>
      <c r="O16" s="31">
        <v>494911.78</v>
      </c>
      <c r="P16" s="7">
        <v>24745.59</v>
      </c>
      <c r="Q16" s="8">
        <f t="shared" si="0"/>
        <v>4532.1593406593411</v>
      </c>
      <c r="R16" s="9">
        <f t="shared" si="1"/>
        <v>3.4065934141835896E-4</v>
      </c>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row>
    <row r="17" spans="1:195" s="10" customFormat="1" ht="195" x14ac:dyDescent="0.25">
      <c r="A17" s="1">
        <v>12</v>
      </c>
      <c r="B17" s="1" t="s">
        <v>0</v>
      </c>
      <c r="C17" s="18" t="s">
        <v>42</v>
      </c>
      <c r="D17" s="18" t="s">
        <v>43</v>
      </c>
      <c r="E17" s="1" t="s">
        <v>44</v>
      </c>
      <c r="F17" s="43" t="s">
        <v>335</v>
      </c>
      <c r="G17" s="1" t="s">
        <v>294</v>
      </c>
      <c r="H17" s="19">
        <v>2</v>
      </c>
      <c r="I17" s="16">
        <v>21658.33</v>
      </c>
      <c r="J17" s="17">
        <f t="shared" si="2"/>
        <v>43316.66</v>
      </c>
      <c r="K17" s="15" t="s">
        <v>6</v>
      </c>
      <c r="L17" s="1" t="s">
        <v>321</v>
      </c>
      <c r="M17" s="1" t="s">
        <v>322</v>
      </c>
      <c r="N17" s="1" t="s">
        <v>323</v>
      </c>
      <c r="O17" s="31">
        <v>118254.5</v>
      </c>
      <c r="P17" s="7">
        <v>236509</v>
      </c>
      <c r="Q17" s="8">
        <f t="shared" si="0"/>
        <v>43316.666666666664</v>
      </c>
      <c r="R17" s="9">
        <f t="shared" si="1"/>
        <v>6.6666666607488878E-3</v>
      </c>
    </row>
    <row r="18" spans="1:195" s="11" customFormat="1" ht="210" x14ac:dyDescent="0.25">
      <c r="A18" s="1">
        <v>13</v>
      </c>
      <c r="B18" s="1" t="s">
        <v>0</v>
      </c>
      <c r="C18" s="18" t="s">
        <v>45</v>
      </c>
      <c r="D18" s="18" t="s">
        <v>46</v>
      </c>
      <c r="E18" s="1" t="s">
        <v>47</v>
      </c>
      <c r="F18" s="43" t="s">
        <v>336</v>
      </c>
      <c r="G18" s="1" t="s">
        <v>294</v>
      </c>
      <c r="H18" s="19">
        <v>17</v>
      </c>
      <c r="I18" s="16">
        <v>9821.75</v>
      </c>
      <c r="J18" s="17">
        <f t="shared" si="2"/>
        <v>166969.75</v>
      </c>
      <c r="K18" s="15" t="s">
        <v>6</v>
      </c>
      <c r="L18" s="1" t="s">
        <v>321</v>
      </c>
      <c r="M18" s="1" t="s">
        <v>322</v>
      </c>
      <c r="N18" s="1" t="s">
        <v>323</v>
      </c>
      <c r="O18" s="31">
        <v>53626.8</v>
      </c>
      <c r="P18" s="7">
        <v>911655.6</v>
      </c>
      <c r="Q18" s="8">
        <f t="shared" si="0"/>
        <v>166969.89010989011</v>
      </c>
      <c r="R18" s="9">
        <f t="shared" si="1"/>
        <v>0.14010989011148922</v>
      </c>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row>
    <row r="19" spans="1:195" s="10" customFormat="1" ht="75" x14ac:dyDescent="0.25">
      <c r="A19" s="1">
        <v>14</v>
      </c>
      <c r="B19" s="1" t="s">
        <v>0</v>
      </c>
      <c r="C19" s="18" t="s">
        <v>48</v>
      </c>
      <c r="D19" s="18" t="s">
        <v>49</v>
      </c>
      <c r="E19" s="1" t="s">
        <v>50</v>
      </c>
      <c r="F19" s="43" t="s">
        <v>337</v>
      </c>
      <c r="G19" s="1" t="s">
        <v>294</v>
      </c>
      <c r="H19" s="19">
        <v>4</v>
      </c>
      <c r="I19" s="16">
        <v>13073.82</v>
      </c>
      <c r="J19" s="17">
        <f t="shared" si="2"/>
        <v>52295.28</v>
      </c>
      <c r="K19" s="15" t="s">
        <v>6</v>
      </c>
      <c r="L19" s="1" t="s">
        <v>321</v>
      </c>
      <c r="M19" s="1" t="s">
        <v>322</v>
      </c>
      <c r="N19" s="1" t="s">
        <v>323</v>
      </c>
      <c r="O19" s="31">
        <v>71383.11</v>
      </c>
      <c r="P19" s="7">
        <v>285532.44</v>
      </c>
      <c r="Q19" s="8">
        <f t="shared" si="0"/>
        <v>52295.318681318684</v>
      </c>
      <c r="R19" s="9">
        <f t="shared" si="1"/>
        <v>3.8681318685121369E-2</v>
      </c>
    </row>
    <row r="20" spans="1:195" s="11" customFormat="1" ht="210" x14ac:dyDescent="0.25">
      <c r="A20" s="1">
        <v>15</v>
      </c>
      <c r="B20" s="1" t="s">
        <v>0</v>
      </c>
      <c r="C20" s="18" t="s">
        <v>51</v>
      </c>
      <c r="D20" s="18" t="s">
        <v>52</v>
      </c>
      <c r="E20" s="1" t="s">
        <v>53</v>
      </c>
      <c r="F20" s="43" t="s">
        <v>338</v>
      </c>
      <c r="G20" s="1" t="s">
        <v>294</v>
      </c>
      <c r="H20" s="19" t="s">
        <v>281</v>
      </c>
      <c r="I20" s="16">
        <v>93406.59</v>
      </c>
      <c r="J20" s="17">
        <f t="shared" si="2"/>
        <v>467032.94999999995</v>
      </c>
      <c r="K20" s="15" t="s">
        <v>6</v>
      </c>
      <c r="L20" s="1" t="s">
        <v>321</v>
      </c>
      <c r="M20" s="1" t="s">
        <v>322</v>
      </c>
      <c r="N20" s="1" t="s">
        <v>323</v>
      </c>
      <c r="O20" s="31">
        <v>510000</v>
      </c>
      <c r="P20" s="7">
        <v>2550000</v>
      </c>
      <c r="Q20" s="8">
        <f t="shared" si="0"/>
        <v>467032.96703296702</v>
      </c>
      <c r="R20" s="9">
        <f t="shared" si="1"/>
        <v>1.703296706546098E-2</v>
      </c>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row>
    <row r="21" spans="1:195" s="10" customFormat="1" ht="195" x14ac:dyDescent="0.25">
      <c r="A21" s="1">
        <v>16</v>
      </c>
      <c r="B21" s="1" t="s">
        <v>0</v>
      </c>
      <c r="C21" s="18" t="s">
        <v>54</v>
      </c>
      <c r="D21" s="18" t="s">
        <v>55</v>
      </c>
      <c r="E21" s="1" t="s">
        <v>56</v>
      </c>
      <c r="F21" s="43" t="s">
        <v>339</v>
      </c>
      <c r="G21" s="1" t="s">
        <v>294</v>
      </c>
      <c r="H21" s="19" t="s">
        <v>282</v>
      </c>
      <c r="I21" s="16">
        <v>81501.83</v>
      </c>
      <c r="J21" s="17">
        <f t="shared" si="2"/>
        <v>244505.49</v>
      </c>
      <c r="K21" s="15" t="s">
        <v>6</v>
      </c>
      <c r="L21" s="1" t="s">
        <v>321</v>
      </c>
      <c r="M21" s="1" t="s">
        <v>322</v>
      </c>
      <c r="N21" s="1" t="s">
        <v>323</v>
      </c>
      <c r="O21" s="31">
        <v>445000</v>
      </c>
      <c r="P21" s="7">
        <v>1335000</v>
      </c>
      <c r="Q21" s="8">
        <f t="shared" si="0"/>
        <v>244505.49450549451</v>
      </c>
      <c r="R21" s="9">
        <f t="shared" si="1"/>
        <v>4.5054945221636444E-3</v>
      </c>
    </row>
    <row r="22" spans="1:195" s="11" customFormat="1" ht="195" x14ac:dyDescent="0.25">
      <c r="A22" s="1">
        <v>17</v>
      </c>
      <c r="B22" s="1" t="s">
        <v>0</v>
      </c>
      <c r="C22" s="18" t="s">
        <v>57</v>
      </c>
      <c r="D22" s="18" t="s">
        <v>58</v>
      </c>
      <c r="E22" s="1" t="s">
        <v>59</v>
      </c>
      <c r="F22" s="43" t="s">
        <v>340</v>
      </c>
      <c r="G22" s="1" t="s">
        <v>294</v>
      </c>
      <c r="H22" s="19" t="s">
        <v>283</v>
      </c>
      <c r="I22" s="16">
        <v>17178.79</v>
      </c>
      <c r="J22" s="17">
        <f t="shared" si="2"/>
        <v>429469.75</v>
      </c>
      <c r="K22" s="15" t="s">
        <v>6</v>
      </c>
      <c r="L22" s="1" t="s">
        <v>321</v>
      </c>
      <c r="M22" s="1" t="s">
        <v>322</v>
      </c>
      <c r="N22" s="1" t="s">
        <v>323</v>
      </c>
      <c r="O22" s="31">
        <v>93796.2</v>
      </c>
      <c r="P22" s="7">
        <v>2344905</v>
      </c>
      <c r="Q22" s="8">
        <f t="shared" si="0"/>
        <v>429469.78021978022</v>
      </c>
      <c r="R22" s="9">
        <f t="shared" si="1"/>
        <v>3.0219780222978443E-2</v>
      </c>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row>
    <row r="23" spans="1:195" s="10" customFormat="1" ht="75" x14ac:dyDescent="0.25">
      <c r="A23" s="1">
        <v>18</v>
      </c>
      <c r="B23" s="1" t="s">
        <v>0</v>
      </c>
      <c r="C23" s="18" t="s">
        <v>60</v>
      </c>
      <c r="D23" s="18" t="s">
        <v>61</v>
      </c>
      <c r="E23" s="1" t="s">
        <v>38</v>
      </c>
      <c r="F23" s="43" t="s">
        <v>341</v>
      </c>
      <c r="G23" s="1" t="s">
        <v>295</v>
      </c>
      <c r="H23" s="19">
        <v>0.2</v>
      </c>
      <c r="I23" s="16">
        <v>131230.37</v>
      </c>
      <c r="J23" s="17">
        <f t="shared" si="2"/>
        <v>26246.074000000001</v>
      </c>
      <c r="K23" s="15" t="s">
        <v>6</v>
      </c>
      <c r="L23" s="1" t="s">
        <v>321</v>
      </c>
      <c r="M23" s="1" t="s">
        <v>322</v>
      </c>
      <c r="N23" s="1" t="s">
        <v>323</v>
      </c>
      <c r="O23" s="31">
        <v>716517.85</v>
      </c>
      <c r="P23" s="7">
        <v>143303.57</v>
      </c>
      <c r="Q23" s="8">
        <f t="shared" si="0"/>
        <v>26246.075091575094</v>
      </c>
      <c r="R23" s="9">
        <f t="shared" si="1"/>
        <v>1.0915750935964752E-3</v>
      </c>
    </row>
    <row r="24" spans="1:195" s="11" customFormat="1" ht="75" x14ac:dyDescent="0.25">
      <c r="A24" s="1">
        <v>19</v>
      </c>
      <c r="B24" s="1" t="s">
        <v>0</v>
      </c>
      <c r="C24" s="18" t="s">
        <v>62</v>
      </c>
      <c r="D24" s="18" t="s">
        <v>61</v>
      </c>
      <c r="E24" s="1" t="s">
        <v>38</v>
      </c>
      <c r="F24" s="43" t="s">
        <v>342</v>
      </c>
      <c r="G24" s="1" t="s">
        <v>295</v>
      </c>
      <c r="H24" s="19">
        <v>0.5</v>
      </c>
      <c r="I24" s="16">
        <v>76813.509999999995</v>
      </c>
      <c r="J24" s="17">
        <f t="shared" si="2"/>
        <v>38406.754999999997</v>
      </c>
      <c r="K24" s="15" t="s">
        <v>6</v>
      </c>
      <c r="L24" s="1" t="s">
        <v>321</v>
      </c>
      <c r="M24" s="1" t="s">
        <v>322</v>
      </c>
      <c r="N24" s="1" t="s">
        <v>323</v>
      </c>
      <c r="O24" s="31">
        <v>419401.78</v>
      </c>
      <c r="P24" s="7">
        <v>209700.89</v>
      </c>
      <c r="Q24" s="8">
        <f t="shared" si="0"/>
        <v>38406.756410256414</v>
      </c>
      <c r="R24" s="9">
        <f t="shared" si="1"/>
        <v>1.4102564164204523E-3</v>
      </c>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row>
    <row r="25" spans="1:195" s="10" customFormat="1" ht="105" x14ac:dyDescent="0.25">
      <c r="A25" s="1">
        <v>20</v>
      </c>
      <c r="B25" s="1" t="s">
        <v>0</v>
      </c>
      <c r="C25" s="18" t="s">
        <v>63</v>
      </c>
      <c r="D25" s="18" t="s">
        <v>64</v>
      </c>
      <c r="E25" s="1" t="s">
        <v>65</v>
      </c>
      <c r="F25" s="43" t="s">
        <v>343</v>
      </c>
      <c r="G25" s="1" t="s">
        <v>294</v>
      </c>
      <c r="H25" s="19">
        <v>50</v>
      </c>
      <c r="I25" s="16">
        <v>23.31</v>
      </c>
      <c r="J25" s="17">
        <f t="shared" si="2"/>
        <v>1165.5</v>
      </c>
      <c r="K25" s="15" t="s">
        <v>6</v>
      </c>
      <c r="L25" s="1" t="s">
        <v>321</v>
      </c>
      <c r="M25" s="1" t="s">
        <v>322</v>
      </c>
      <c r="N25" s="1" t="s">
        <v>323</v>
      </c>
      <c r="O25" s="31">
        <v>127.31</v>
      </c>
      <c r="P25" s="7">
        <v>6365.5</v>
      </c>
      <c r="Q25" s="8">
        <f t="shared" si="0"/>
        <v>1165.8424908424909</v>
      </c>
      <c r="R25" s="9">
        <f t="shared" si="1"/>
        <v>0.34249084249086081</v>
      </c>
    </row>
    <row r="26" spans="1:195" s="11" customFormat="1" ht="75" x14ac:dyDescent="0.25">
      <c r="A26" s="1">
        <v>21</v>
      </c>
      <c r="B26" s="1" t="s">
        <v>0</v>
      </c>
      <c r="C26" s="18" t="s">
        <v>66</v>
      </c>
      <c r="D26" s="18" t="s">
        <v>67</v>
      </c>
      <c r="E26" s="1" t="s">
        <v>68</v>
      </c>
      <c r="F26" s="43" t="s">
        <v>344</v>
      </c>
      <c r="G26" s="1" t="s">
        <v>4</v>
      </c>
      <c r="H26" s="19">
        <v>0.5</v>
      </c>
      <c r="I26" s="16">
        <v>699681.23</v>
      </c>
      <c r="J26" s="17">
        <f t="shared" si="2"/>
        <v>349840.61499999999</v>
      </c>
      <c r="K26" s="15" t="s">
        <v>6</v>
      </c>
      <c r="L26" s="1" t="s">
        <v>321</v>
      </c>
      <c r="M26" s="1" t="s">
        <v>322</v>
      </c>
      <c r="N26" s="1" t="s">
        <v>323</v>
      </c>
      <c r="O26" s="31">
        <v>3820259.52</v>
      </c>
      <c r="P26" s="7">
        <v>1910129.76</v>
      </c>
      <c r="Q26" s="8">
        <f t="shared" si="0"/>
        <v>349840.61538461538</v>
      </c>
      <c r="R26" s="9">
        <f t="shared" si="1"/>
        <v>3.8461538497358561E-4</v>
      </c>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row>
    <row r="27" spans="1:195" s="10" customFormat="1" ht="75" x14ac:dyDescent="0.25">
      <c r="A27" s="1">
        <v>22</v>
      </c>
      <c r="B27" s="1" t="s">
        <v>0</v>
      </c>
      <c r="C27" s="18" t="s">
        <v>69</v>
      </c>
      <c r="D27" s="18" t="s">
        <v>70</v>
      </c>
      <c r="E27" s="1" t="s">
        <v>41</v>
      </c>
      <c r="F27" s="43" t="s">
        <v>345</v>
      </c>
      <c r="G27" s="1" t="s">
        <v>298</v>
      </c>
      <c r="H27" s="19">
        <v>300</v>
      </c>
      <c r="I27" s="16">
        <v>1640.11</v>
      </c>
      <c r="J27" s="17">
        <f t="shared" si="2"/>
        <v>492032.99999999994</v>
      </c>
      <c r="K27" s="15" t="s">
        <v>6</v>
      </c>
      <c r="L27" s="1" t="s">
        <v>321</v>
      </c>
      <c r="M27" s="1" t="s">
        <v>322</v>
      </c>
      <c r="N27" s="1" t="s">
        <v>323</v>
      </c>
      <c r="O27" s="31">
        <v>8955.0400000000009</v>
      </c>
      <c r="P27" s="7">
        <v>2686512</v>
      </c>
      <c r="Q27" s="8">
        <f t="shared" si="0"/>
        <v>492035.16483516485</v>
      </c>
      <c r="R27" s="9">
        <f t="shared" si="1"/>
        <v>2.1648351649055257</v>
      </c>
    </row>
    <row r="28" spans="1:195" s="11" customFormat="1" ht="210" x14ac:dyDescent="0.25">
      <c r="A28" s="1">
        <v>23</v>
      </c>
      <c r="B28" s="1" t="s">
        <v>0</v>
      </c>
      <c r="C28" s="18" t="s">
        <v>71</v>
      </c>
      <c r="D28" s="18" t="s">
        <v>72</v>
      </c>
      <c r="E28" s="1" t="s">
        <v>73</v>
      </c>
      <c r="F28" s="43" t="s">
        <v>346</v>
      </c>
      <c r="G28" s="1" t="s">
        <v>294</v>
      </c>
      <c r="H28" s="19">
        <v>10</v>
      </c>
      <c r="I28" s="16">
        <v>31595.63</v>
      </c>
      <c r="J28" s="17">
        <f t="shared" si="2"/>
        <v>315956.3</v>
      </c>
      <c r="K28" s="15" t="s">
        <v>6</v>
      </c>
      <c r="L28" s="1" t="s">
        <v>321</v>
      </c>
      <c r="M28" s="1" t="s">
        <v>322</v>
      </c>
      <c r="N28" s="1" t="s">
        <v>323</v>
      </c>
      <c r="O28" s="31">
        <v>172512.19</v>
      </c>
      <c r="P28" s="7">
        <v>1725121.9</v>
      </c>
      <c r="Q28" s="8">
        <f t="shared" si="0"/>
        <v>315956.39194139192</v>
      </c>
      <c r="R28" s="9">
        <f t="shared" si="1"/>
        <v>9.194139193277806E-2</v>
      </c>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row>
    <row r="29" spans="1:195" s="10" customFormat="1" ht="210" x14ac:dyDescent="0.25">
      <c r="A29" s="1">
        <v>24</v>
      </c>
      <c r="B29" s="1" t="s">
        <v>0</v>
      </c>
      <c r="C29" s="18" t="s">
        <v>74</v>
      </c>
      <c r="D29" s="18" t="s">
        <v>75</v>
      </c>
      <c r="E29" s="1" t="s">
        <v>73</v>
      </c>
      <c r="F29" s="43" t="s">
        <v>347</v>
      </c>
      <c r="G29" s="1" t="s">
        <v>294</v>
      </c>
      <c r="H29" s="19">
        <v>10</v>
      </c>
      <c r="I29" s="16">
        <v>42259.76</v>
      </c>
      <c r="J29" s="17">
        <f t="shared" si="2"/>
        <v>422597.60000000003</v>
      </c>
      <c r="K29" s="15" t="s">
        <v>6</v>
      </c>
      <c r="L29" s="1" t="s">
        <v>321</v>
      </c>
      <c r="M29" s="1" t="s">
        <v>322</v>
      </c>
      <c r="N29" s="1" t="s">
        <v>323</v>
      </c>
      <c r="O29" s="31">
        <v>230738.29</v>
      </c>
      <c r="P29" s="7">
        <v>2307382.9</v>
      </c>
      <c r="Q29" s="8">
        <f t="shared" si="0"/>
        <v>422597.60073260072</v>
      </c>
      <c r="R29" s="9">
        <f t="shared" si="1"/>
        <v>7.3260068893432617E-4</v>
      </c>
    </row>
    <row r="30" spans="1:195" s="11" customFormat="1" ht="75" x14ac:dyDescent="0.25">
      <c r="A30" s="1">
        <v>25</v>
      </c>
      <c r="B30" s="1" t="s">
        <v>0</v>
      </c>
      <c r="C30" s="18" t="s">
        <v>76</v>
      </c>
      <c r="D30" s="18" t="s">
        <v>77</v>
      </c>
      <c r="E30" s="1" t="s">
        <v>11</v>
      </c>
      <c r="F30" s="43" t="s">
        <v>348</v>
      </c>
      <c r="G30" s="1" t="s">
        <v>294</v>
      </c>
      <c r="H30" s="19" t="s">
        <v>284</v>
      </c>
      <c r="I30" s="16">
        <v>1793.27</v>
      </c>
      <c r="J30" s="17">
        <f t="shared" si="2"/>
        <v>60971.18</v>
      </c>
      <c r="K30" s="15" t="s">
        <v>6</v>
      </c>
      <c r="L30" s="1" t="s">
        <v>321</v>
      </c>
      <c r="M30" s="1" t="s">
        <v>322</v>
      </c>
      <c r="N30" s="1" t="s">
        <v>323</v>
      </c>
      <c r="O30" s="31">
        <v>9791.2999999999993</v>
      </c>
      <c r="P30" s="7">
        <v>332904.2</v>
      </c>
      <c r="Q30" s="8">
        <f t="shared" si="0"/>
        <v>60971.465201465202</v>
      </c>
      <c r="R30" s="9">
        <f t="shared" si="1"/>
        <v>0.28520146520168055</v>
      </c>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row>
    <row r="31" spans="1:195" s="10" customFormat="1" ht="105" x14ac:dyDescent="0.25">
      <c r="A31" s="1">
        <v>26</v>
      </c>
      <c r="B31" s="1" t="s">
        <v>0</v>
      </c>
      <c r="C31" s="18" t="s">
        <v>78</v>
      </c>
      <c r="D31" s="18" t="s">
        <v>79</v>
      </c>
      <c r="E31" s="1" t="s">
        <v>80</v>
      </c>
      <c r="F31" s="43" t="s">
        <v>349</v>
      </c>
      <c r="G31" s="1" t="s">
        <v>294</v>
      </c>
      <c r="H31" s="19" t="s">
        <v>281</v>
      </c>
      <c r="I31" s="16">
        <v>12604.46</v>
      </c>
      <c r="J31" s="17">
        <f t="shared" si="2"/>
        <v>63022.299999999996</v>
      </c>
      <c r="K31" s="15" t="s">
        <v>6</v>
      </c>
      <c r="L31" s="1" t="s">
        <v>321</v>
      </c>
      <c r="M31" s="1" t="s">
        <v>322</v>
      </c>
      <c r="N31" s="1" t="s">
        <v>323</v>
      </c>
      <c r="O31" s="31">
        <v>68820.39</v>
      </c>
      <c r="P31" s="7">
        <v>344101.95</v>
      </c>
      <c r="Q31" s="8">
        <f t="shared" si="0"/>
        <v>63022.335164835167</v>
      </c>
      <c r="R31" s="9">
        <f t="shared" si="1"/>
        <v>3.5164835171599407E-2</v>
      </c>
    </row>
    <row r="32" spans="1:195" s="11" customFormat="1" ht="75" x14ac:dyDescent="0.25">
      <c r="A32" s="1">
        <v>27</v>
      </c>
      <c r="B32" s="1" t="s">
        <v>0</v>
      </c>
      <c r="C32" s="18" t="s">
        <v>81</v>
      </c>
      <c r="D32" s="18" t="s">
        <v>82</v>
      </c>
      <c r="E32" s="1" t="s">
        <v>83</v>
      </c>
      <c r="F32" s="43" t="s">
        <v>350</v>
      </c>
      <c r="G32" s="1" t="s">
        <v>299</v>
      </c>
      <c r="H32" s="19">
        <v>200</v>
      </c>
      <c r="I32" s="16">
        <v>13.6</v>
      </c>
      <c r="J32" s="17">
        <f t="shared" si="2"/>
        <v>2720</v>
      </c>
      <c r="K32" s="15" t="s">
        <v>6</v>
      </c>
      <c r="L32" s="1" t="s">
        <v>321</v>
      </c>
      <c r="M32" s="1" t="s">
        <v>322</v>
      </c>
      <c r="N32" s="1" t="s">
        <v>323</v>
      </c>
      <c r="O32" s="31">
        <v>74.3</v>
      </c>
      <c r="P32" s="7">
        <v>14860</v>
      </c>
      <c r="Q32" s="8">
        <f t="shared" si="0"/>
        <v>2721.6117216117218</v>
      </c>
      <c r="R32" s="9">
        <f t="shared" si="1"/>
        <v>1.6117216117218049</v>
      </c>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row>
    <row r="33" spans="1:195" s="10" customFormat="1" ht="165" x14ac:dyDescent="0.25">
      <c r="A33" s="1">
        <v>28</v>
      </c>
      <c r="B33" s="1" t="s">
        <v>0</v>
      </c>
      <c r="C33" s="18" t="s">
        <v>84</v>
      </c>
      <c r="D33" s="18" t="s">
        <v>85</v>
      </c>
      <c r="E33" s="1" t="s">
        <v>86</v>
      </c>
      <c r="F33" s="43" t="s">
        <v>351</v>
      </c>
      <c r="G33" s="1" t="s">
        <v>294</v>
      </c>
      <c r="H33" s="19" t="s">
        <v>285</v>
      </c>
      <c r="I33" s="16">
        <v>63296.7</v>
      </c>
      <c r="J33" s="17">
        <f t="shared" si="2"/>
        <v>443076.89999999997</v>
      </c>
      <c r="K33" s="15" t="s">
        <v>6</v>
      </c>
      <c r="L33" s="1" t="s">
        <v>321</v>
      </c>
      <c r="M33" s="1" t="s">
        <v>322</v>
      </c>
      <c r="N33" s="1" t="s">
        <v>323</v>
      </c>
      <c r="O33" s="31">
        <v>345600</v>
      </c>
      <c r="P33" s="7">
        <v>2419200</v>
      </c>
      <c r="Q33" s="8">
        <f t="shared" si="0"/>
        <v>443076.92307692306</v>
      </c>
      <c r="R33" s="9">
        <f t="shared" si="1"/>
        <v>2.3076923098415136E-2</v>
      </c>
    </row>
    <row r="34" spans="1:195" s="11" customFormat="1" ht="165" x14ac:dyDescent="0.25">
      <c r="A34" s="1">
        <v>29</v>
      </c>
      <c r="B34" s="1" t="s">
        <v>0</v>
      </c>
      <c r="C34" s="18" t="s">
        <v>87</v>
      </c>
      <c r="D34" s="18" t="s">
        <v>85</v>
      </c>
      <c r="E34" s="1" t="s">
        <v>86</v>
      </c>
      <c r="F34" s="43" t="s">
        <v>352</v>
      </c>
      <c r="G34" s="1" t="s">
        <v>294</v>
      </c>
      <c r="H34" s="19" t="s">
        <v>285</v>
      </c>
      <c r="I34" s="16">
        <v>63296.7</v>
      </c>
      <c r="J34" s="17">
        <f t="shared" si="2"/>
        <v>443076.89999999997</v>
      </c>
      <c r="K34" s="15" t="s">
        <v>6</v>
      </c>
      <c r="L34" s="1" t="s">
        <v>321</v>
      </c>
      <c r="M34" s="1" t="s">
        <v>322</v>
      </c>
      <c r="N34" s="1" t="s">
        <v>323</v>
      </c>
      <c r="O34" s="31">
        <v>345600</v>
      </c>
      <c r="P34" s="7">
        <v>2419200</v>
      </c>
      <c r="Q34" s="8">
        <f t="shared" si="0"/>
        <v>443076.92307692306</v>
      </c>
      <c r="R34" s="9">
        <f t="shared" si="1"/>
        <v>2.3076923098415136E-2</v>
      </c>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row>
    <row r="35" spans="1:195" s="10" customFormat="1" ht="195" x14ac:dyDescent="0.25">
      <c r="A35" s="1">
        <v>30</v>
      </c>
      <c r="B35" s="1" t="s">
        <v>0</v>
      </c>
      <c r="C35" s="18" t="s">
        <v>88</v>
      </c>
      <c r="D35" s="18" t="s">
        <v>85</v>
      </c>
      <c r="E35" s="1" t="s">
        <v>86</v>
      </c>
      <c r="F35" s="43" t="s">
        <v>353</v>
      </c>
      <c r="G35" s="1" t="s">
        <v>294</v>
      </c>
      <c r="H35" s="19" t="s">
        <v>286</v>
      </c>
      <c r="I35" s="16">
        <v>65274.720000000001</v>
      </c>
      <c r="J35" s="17">
        <f t="shared" si="2"/>
        <v>783296.64</v>
      </c>
      <c r="K35" s="15" t="s">
        <v>6</v>
      </c>
      <c r="L35" s="1" t="s">
        <v>321</v>
      </c>
      <c r="M35" s="1" t="s">
        <v>322</v>
      </c>
      <c r="N35" s="1" t="s">
        <v>323</v>
      </c>
      <c r="O35" s="31">
        <v>356400</v>
      </c>
      <c r="P35" s="7">
        <v>4276800</v>
      </c>
      <c r="Q35" s="8">
        <f t="shared" si="0"/>
        <v>783296.70329670329</v>
      </c>
      <c r="R35" s="9">
        <f t="shared" si="1"/>
        <v>6.3296703272499144E-2</v>
      </c>
    </row>
    <row r="36" spans="1:195" s="11" customFormat="1" ht="195" x14ac:dyDescent="0.25">
      <c r="A36" s="1">
        <v>31</v>
      </c>
      <c r="B36" s="1" t="s">
        <v>0</v>
      </c>
      <c r="C36" s="18" t="s">
        <v>89</v>
      </c>
      <c r="D36" s="18" t="s">
        <v>85</v>
      </c>
      <c r="E36" s="1" t="s">
        <v>86</v>
      </c>
      <c r="F36" s="43" t="s">
        <v>353</v>
      </c>
      <c r="G36" s="1" t="s">
        <v>294</v>
      </c>
      <c r="H36" s="19" t="s">
        <v>285</v>
      </c>
      <c r="I36" s="16">
        <v>65274.720000000001</v>
      </c>
      <c r="J36" s="17">
        <f t="shared" si="2"/>
        <v>456923.04000000004</v>
      </c>
      <c r="K36" s="15" t="s">
        <v>6</v>
      </c>
      <c r="L36" s="1" t="s">
        <v>321</v>
      </c>
      <c r="M36" s="1" t="s">
        <v>322</v>
      </c>
      <c r="N36" s="1" t="s">
        <v>323</v>
      </c>
      <c r="O36" s="31">
        <v>356400</v>
      </c>
      <c r="P36" s="7">
        <v>2494800</v>
      </c>
      <c r="Q36" s="8">
        <f t="shared" si="0"/>
        <v>456923.07692307694</v>
      </c>
      <c r="R36" s="9">
        <f t="shared" si="1"/>
        <v>3.6923076899256557E-2</v>
      </c>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row>
    <row r="37" spans="1:195" s="10" customFormat="1" ht="195" x14ac:dyDescent="0.25">
      <c r="A37" s="1">
        <v>32</v>
      </c>
      <c r="B37" s="1" t="s">
        <v>0</v>
      </c>
      <c r="C37" s="18" t="s">
        <v>90</v>
      </c>
      <c r="D37" s="18" t="s">
        <v>85</v>
      </c>
      <c r="E37" s="1" t="s">
        <v>86</v>
      </c>
      <c r="F37" s="43" t="s">
        <v>353</v>
      </c>
      <c r="G37" s="1" t="s">
        <v>294</v>
      </c>
      <c r="H37" s="19" t="s">
        <v>281</v>
      </c>
      <c r="I37" s="16">
        <v>65274.720000000001</v>
      </c>
      <c r="J37" s="17">
        <f t="shared" si="2"/>
        <v>326373.59999999998</v>
      </c>
      <c r="K37" s="15" t="s">
        <v>6</v>
      </c>
      <c r="L37" s="1" t="s">
        <v>321</v>
      </c>
      <c r="M37" s="1" t="s">
        <v>322</v>
      </c>
      <c r="N37" s="1" t="s">
        <v>323</v>
      </c>
      <c r="O37" s="31">
        <v>356400</v>
      </c>
      <c r="P37" s="7">
        <v>1782000</v>
      </c>
      <c r="Q37" s="8">
        <f t="shared" si="0"/>
        <v>326373.62637362635</v>
      </c>
      <c r="R37" s="9">
        <f t="shared" si="1"/>
        <v>2.6373626373242587E-2</v>
      </c>
    </row>
    <row r="38" spans="1:195" s="11" customFormat="1" ht="195" x14ac:dyDescent="0.25">
      <c r="A38" s="1">
        <v>33</v>
      </c>
      <c r="B38" s="1" t="s">
        <v>0</v>
      </c>
      <c r="C38" s="18" t="s">
        <v>91</v>
      </c>
      <c r="D38" s="18" t="s">
        <v>85</v>
      </c>
      <c r="E38" s="1" t="s">
        <v>86</v>
      </c>
      <c r="F38" s="43" t="s">
        <v>353</v>
      </c>
      <c r="G38" s="1" t="s">
        <v>294</v>
      </c>
      <c r="H38" s="19" t="s">
        <v>287</v>
      </c>
      <c r="I38" s="16">
        <v>65274.720000000001</v>
      </c>
      <c r="J38" s="17">
        <f t="shared" si="2"/>
        <v>848571.36</v>
      </c>
      <c r="K38" s="15" t="s">
        <v>6</v>
      </c>
      <c r="L38" s="1" t="s">
        <v>321</v>
      </c>
      <c r="M38" s="1" t="s">
        <v>322</v>
      </c>
      <c r="N38" s="1" t="s">
        <v>323</v>
      </c>
      <c r="O38" s="31">
        <v>356400</v>
      </c>
      <c r="P38" s="7">
        <v>4633200</v>
      </c>
      <c r="Q38" s="8">
        <f t="shared" si="0"/>
        <v>848571.42857142852</v>
      </c>
      <c r="R38" s="9">
        <f t="shared" si="1"/>
        <v>6.8571428535506129E-2</v>
      </c>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row>
    <row r="39" spans="1:195" s="10" customFormat="1" ht="75" x14ac:dyDescent="0.25">
      <c r="A39" s="1">
        <v>34</v>
      </c>
      <c r="B39" s="1" t="s">
        <v>0</v>
      </c>
      <c r="C39" s="18" t="s">
        <v>92</v>
      </c>
      <c r="D39" s="18" t="s">
        <v>93</v>
      </c>
      <c r="E39" s="1" t="s">
        <v>94</v>
      </c>
      <c r="F39" s="43" t="s">
        <v>354</v>
      </c>
      <c r="G39" s="1" t="s">
        <v>294</v>
      </c>
      <c r="H39" s="19">
        <v>3</v>
      </c>
      <c r="I39" s="16">
        <v>8528.75</v>
      </c>
      <c r="J39" s="17">
        <f t="shared" si="2"/>
        <v>25586.25</v>
      </c>
      <c r="K39" s="15" t="s">
        <v>6</v>
      </c>
      <c r="L39" s="1" t="s">
        <v>321</v>
      </c>
      <c r="M39" s="1" t="s">
        <v>322</v>
      </c>
      <c r="N39" s="1" t="s">
        <v>323</v>
      </c>
      <c r="O39" s="31">
        <v>46566.98</v>
      </c>
      <c r="P39" s="7">
        <v>139700.94</v>
      </c>
      <c r="Q39" s="8">
        <f t="shared" si="0"/>
        <v>25586.252747252747</v>
      </c>
      <c r="R39" s="9">
        <f t="shared" si="1"/>
        <v>2.7472527472127695E-3</v>
      </c>
    </row>
    <row r="40" spans="1:195" s="11" customFormat="1" ht="75" x14ac:dyDescent="0.25">
      <c r="A40" s="1">
        <v>35</v>
      </c>
      <c r="B40" s="1" t="s">
        <v>0</v>
      </c>
      <c r="C40" s="18" t="s">
        <v>95</v>
      </c>
      <c r="D40" s="18" t="s">
        <v>52</v>
      </c>
      <c r="E40" s="1" t="s">
        <v>53</v>
      </c>
      <c r="F40" s="43" t="s">
        <v>355</v>
      </c>
      <c r="G40" s="1" t="s">
        <v>294</v>
      </c>
      <c r="H40" s="19">
        <v>3</v>
      </c>
      <c r="I40" s="16">
        <v>8962.5</v>
      </c>
      <c r="J40" s="17">
        <f t="shared" si="2"/>
        <v>26887.5</v>
      </c>
      <c r="K40" s="15" t="s">
        <v>6</v>
      </c>
      <c r="L40" s="1" t="s">
        <v>321</v>
      </c>
      <c r="M40" s="1" t="s">
        <v>322</v>
      </c>
      <c r="N40" s="1" t="s">
        <v>323</v>
      </c>
      <c r="O40" s="31">
        <v>48935.25</v>
      </c>
      <c r="P40" s="7">
        <v>146805.75</v>
      </c>
      <c r="Q40" s="8">
        <f t="shared" si="0"/>
        <v>26887.5</v>
      </c>
      <c r="R40" s="9">
        <f t="shared" si="1"/>
        <v>0</v>
      </c>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row>
    <row r="41" spans="1:195" s="10" customFormat="1" ht="75" x14ac:dyDescent="0.25">
      <c r="A41" s="1">
        <v>36</v>
      </c>
      <c r="B41" s="1" t="s">
        <v>0</v>
      </c>
      <c r="C41" s="18" t="s">
        <v>96</v>
      </c>
      <c r="D41" s="18" t="s">
        <v>97</v>
      </c>
      <c r="E41" s="1" t="s">
        <v>98</v>
      </c>
      <c r="F41" s="43" t="s">
        <v>356</v>
      </c>
      <c r="G41" s="1" t="s">
        <v>294</v>
      </c>
      <c r="H41" s="19">
        <v>10</v>
      </c>
      <c r="I41" s="16">
        <v>728.75</v>
      </c>
      <c r="J41" s="17">
        <f t="shared" si="2"/>
        <v>7287.5</v>
      </c>
      <c r="K41" s="15" t="s">
        <v>6</v>
      </c>
      <c r="L41" s="1" t="s">
        <v>321</v>
      </c>
      <c r="M41" s="1" t="s">
        <v>322</v>
      </c>
      <c r="N41" s="1" t="s">
        <v>323</v>
      </c>
      <c r="O41" s="31">
        <v>3978.98</v>
      </c>
      <c r="P41" s="7">
        <v>39789.800000000003</v>
      </c>
      <c r="Q41" s="8">
        <f t="shared" si="0"/>
        <v>7287.5091575091583</v>
      </c>
      <c r="R41" s="9">
        <f t="shared" si="1"/>
        <v>9.1575091582853929E-3</v>
      </c>
    </row>
    <row r="42" spans="1:195" s="11" customFormat="1" ht="75" x14ac:dyDescent="0.25">
      <c r="A42" s="1">
        <v>37</v>
      </c>
      <c r="B42" s="1" t="s">
        <v>0</v>
      </c>
      <c r="C42" s="18" t="s">
        <v>99</v>
      </c>
      <c r="D42" s="18" t="s">
        <v>100</v>
      </c>
      <c r="E42" s="1" t="s">
        <v>101</v>
      </c>
      <c r="F42" s="43" t="s">
        <v>357</v>
      </c>
      <c r="G42" s="1" t="s">
        <v>294</v>
      </c>
      <c r="H42" s="19">
        <v>50</v>
      </c>
      <c r="I42" s="16">
        <v>560.83000000000004</v>
      </c>
      <c r="J42" s="17">
        <f t="shared" si="2"/>
        <v>28041.500000000004</v>
      </c>
      <c r="K42" s="15" t="s">
        <v>6</v>
      </c>
      <c r="L42" s="1" t="s">
        <v>321</v>
      </c>
      <c r="M42" s="1" t="s">
        <v>322</v>
      </c>
      <c r="N42" s="1" t="s">
        <v>323</v>
      </c>
      <c r="O42" s="31">
        <v>3062.15</v>
      </c>
      <c r="P42" s="7">
        <v>153107.5</v>
      </c>
      <c r="Q42" s="8">
        <f t="shared" si="0"/>
        <v>28041.666666666668</v>
      </c>
      <c r="R42" s="9">
        <f t="shared" si="1"/>
        <v>0.16666666666424135</v>
      </c>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row>
    <row r="43" spans="1:195" s="10" customFormat="1" ht="75" x14ac:dyDescent="0.25">
      <c r="A43" s="1">
        <v>38</v>
      </c>
      <c r="B43" s="1" t="s">
        <v>0</v>
      </c>
      <c r="C43" s="18" t="s">
        <v>102</v>
      </c>
      <c r="D43" s="18" t="s">
        <v>103</v>
      </c>
      <c r="E43" s="1" t="s">
        <v>104</v>
      </c>
      <c r="F43" s="43" t="s">
        <v>358</v>
      </c>
      <c r="G43" s="1" t="s">
        <v>299</v>
      </c>
      <c r="H43" s="19">
        <v>106.8</v>
      </c>
      <c r="I43" s="16">
        <v>308.60000000000002</v>
      </c>
      <c r="J43" s="17">
        <f t="shared" si="2"/>
        <v>32958.480000000003</v>
      </c>
      <c r="K43" s="15" t="s">
        <v>6</v>
      </c>
      <c r="L43" s="1" t="s">
        <v>321</v>
      </c>
      <c r="M43" s="1" t="s">
        <v>322</v>
      </c>
      <c r="N43" s="1" t="s">
        <v>323</v>
      </c>
      <c r="O43" s="31">
        <v>1685</v>
      </c>
      <c r="P43" s="7">
        <v>179958</v>
      </c>
      <c r="Q43" s="8">
        <f t="shared" si="0"/>
        <v>32959.340659340662</v>
      </c>
      <c r="R43" s="9">
        <f t="shared" si="1"/>
        <v>0.86065934065845795</v>
      </c>
    </row>
    <row r="44" spans="1:195" s="11" customFormat="1" ht="75" x14ac:dyDescent="0.25">
      <c r="A44" s="1">
        <v>39</v>
      </c>
      <c r="B44" s="1" t="s">
        <v>0</v>
      </c>
      <c r="C44" s="18" t="s">
        <v>105</v>
      </c>
      <c r="D44" s="18" t="s">
        <v>106</v>
      </c>
      <c r="E44" s="1" t="s">
        <v>107</v>
      </c>
      <c r="F44" s="43" t="s">
        <v>359</v>
      </c>
      <c r="G44" s="1" t="s">
        <v>294</v>
      </c>
      <c r="H44" s="19">
        <v>40</v>
      </c>
      <c r="I44" s="16">
        <v>65.239999999999995</v>
      </c>
      <c r="J44" s="17">
        <f t="shared" si="2"/>
        <v>2609.6</v>
      </c>
      <c r="K44" s="15" t="s">
        <v>6</v>
      </c>
      <c r="L44" s="1" t="s">
        <v>321</v>
      </c>
      <c r="M44" s="1" t="s">
        <v>322</v>
      </c>
      <c r="N44" s="1" t="s">
        <v>323</v>
      </c>
      <c r="O44" s="31">
        <v>356.23</v>
      </c>
      <c r="P44" s="7">
        <v>14249.2</v>
      </c>
      <c r="Q44" s="8">
        <f t="shared" si="0"/>
        <v>2609.7435897435898</v>
      </c>
      <c r="R44" s="9">
        <f t="shared" si="1"/>
        <v>0.14358974358992782</v>
      </c>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row>
    <row r="45" spans="1:195" s="10" customFormat="1" ht="75" x14ac:dyDescent="0.25">
      <c r="A45" s="1">
        <v>40</v>
      </c>
      <c r="B45" s="1" t="s">
        <v>0</v>
      </c>
      <c r="C45" s="18" t="s">
        <v>108</v>
      </c>
      <c r="D45" s="18" t="s">
        <v>109</v>
      </c>
      <c r="E45" s="1" t="s">
        <v>110</v>
      </c>
      <c r="F45" s="43" t="s">
        <v>360</v>
      </c>
      <c r="G45" s="1" t="s">
        <v>4</v>
      </c>
      <c r="H45" s="19">
        <v>2.5000000000000001E-2</v>
      </c>
      <c r="I45" s="16">
        <v>152197.79999999999</v>
      </c>
      <c r="J45" s="17">
        <f t="shared" si="2"/>
        <v>3804.9449999999997</v>
      </c>
      <c r="K45" s="15" t="s">
        <v>6</v>
      </c>
      <c r="L45" s="1" t="s">
        <v>321</v>
      </c>
      <c r="M45" s="1" t="s">
        <v>322</v>
      </c>
      <c r="N45" s="1" t="s">
        <v>323</v>
      </c>
      <c r="O45" s="31">
        <v>831000</v>
      </c>
      <c r="P45" s="7">
        <v>20775</v>
      </c>
      <c r="Q45" s="8">
        <f t="shared" si="0"/>
        <v>3804.9450549450548</v>
      </c>
      <c r="R45" s="9">
        <f t="shared" si="1"/>
        <v>5.494505512615433E-5</v>
      </c>
    </row>
    <row r="46" spans="1:195" s="11" customFormat="1" ht="75" x14ac:dyDescent="0.25">
      <c r="A46" s="1">
        <v>41</v>
      </c>
      <c r="B46" s="1" t="s">
        <v>0</v>
      </c>
      <c r="C46" s="18" t="s">
        <v>111</v>
      </c>
      <c r="D46" s="18" t="s">
        <v>112</v>
      </c>
      <c r="E46" s="1" t="s">
        <v>113</v>
      </c>
      <c r="F46" s="43" t="s">
        <v>361</v>
      </c>
      <c r="G46" s="1" t="s">
        <v>294</v>
      </c>
      <c r="H46" s="19" t="s">
        <v>288</v>
      </c>
      <c r="I46" s="16">
        <v>4633.75</v>
      </c>
      <c r="J46" s="17">
        <f t="shared" si="2"/>
        <v>162181.25</v>
      </c>
      <c r="K46" s="15" t="s">
        <v>6</v>
      </c>
      <c r="L46" s="1" t="s">
        <v>321</v>
      </c>
      <c r="M46" s="1" t="s">
        <v>322</v>
      </c>
      <c r="N46" s="1" t="s">
        <v>323</v>
      </c>
      <c r="O46" s="31">
        <v>25300.28</v>
      </c>
      <c r="P46" s="7">
        <v>885509.8</v>
      </c>
      <c r="Q46" s="8">
        <f t="shared" si="0"/>
        <v>162181.28205128206</v>
      </c>
      <c r="R46" s="9">
        <f t="shared" si="1"/>
        <v>3.205128206172958E-2</v>
      </c>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row>
    <row r="47" spans="1:195" s="10" customFormat="1" ht="75" x14ac:dyDescent="0.25">
      <c r="A47" s="1">
        <v>42</v>
      </c>
      <c r="B47" s="1" t="s">
        <v>0</v>
      </c>
      <c r="C47" s="18" t="s">
        <v>114</v>
      </c>
      <c r="D47" s="18" t="s">
        <v>115</v>
      </c>
      <c r="E47" s="1" t="s">
        <v>116</v>
      </c>
      <c r="F47" s="43" t="s">
        <v>362</v>
      </c>
      <c r="G47" s="1" t="s">
        <v>294</v>
      </c>
      <c r="H47" s="19">
        <v>100</v>
      </c>
      <c r="I47" s="16">
        <v>75.39</v>
      </c>
      <c r="J47" s="17">
        <f t="shared" si="2"/>
        <v>7539</v>
      </c>
      <c r="K47" s="15" t="s">
        <v>6</v>
      </c>
      <c r="L47" s="1" t="s">
        <v>321</v>
      </c>
      <c r="M47" s="1" t="s">
        <v>322</v>
      </c>
      <c r="N47" s="1" t="s">
        <v>323</v>
      </c>
      <c r="O47" s="31">
        <v>411.68</v>
      </c>
      <c r="P47" s="7">
        <v>41168</v>
      </c>
      <c r="Q47" s="8">
        <f t="shared" si="0"/>
        <v>7539.9267399267401</v>
      </c>
      <c r="R47" s="9">
        <f t="shared" si="1"/>
        <v>0.92673992674008332</v>
      </c>
    </row>
    <row r="48" spans="1:195" s="11" customFormat="1" ht="150" x14ac:dyDescent="0.25">
      <c r="A48" s="1">
        <v>43</v>
      </c>
      <c r="B48" s="1" t="s">
        <v>0</v>
      </c>
      <c r="C48" s="18" t="s">
        <v>117</v>
      </c>
      <c r="D48" s="18" t="s">
        <v>118</v>
      </c>
      <c r="E48" s="1" t="s">
        <v>116</v>
      </c>
      <c r="F48" s="43" t="s">
        <v>363</v>
      </c>
      <c r="G48" s="1" t="s">
        <v>294</v>
      </c>
      <c r="H48" s="19" t="s">
        <v>289</v>
      </c>
      <c r="I48" s="16">
        <v>681.05</v>
      </c>
      <c r="J48" s="17">
        <f t="shared" si="2"/>
        <v>10215.75</v>
      </c>
      <c r="K48" s="15" t="s">
        <v>6</v>
      </c>
      <c r="L48" s="1" t="s">
        <v>321</v>
      </c>
      <c r="M48" s="1" t="s">
        <v>322</v>
      </c>
      <c r="N48" s="1" t="s">
        <v>323</v>
      </c>
      <c r="O48" s="31">
        <v>3718.58</v>
      </c>
      <c r="P48" s="7">
        <v>55778.7</v>
      </c>
      <c r="Q48" s="8">
        <f t="shared" si="0"/>
        <v>10215.879120879121</v>
      </c>
      <c r="R48" s="9">
        <f t="shared" si="1"/>
        <v>0.12912087912081915</v>
      </c>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row>
    <row r="49" spans="1:195" s="10" customFormat="1" ht="75" x14ac:dyDescent="0.25">
      <c r="A49" s="1">
        <v>44</v>
      </c>
      <c r="B49" s="1" t="s">
        <v>0</v>
      </c>
      <c r="C49" s="18" t="s">
        <v>119</v>
      </c>
      <c r="D49" s="18" t="s">
        <v>120</v>
      </c>
      <c r="E49" s="1" t="s">
        <v>121</v>
      </c>
      <c r="F49" s="43" t="s">
        <v>364</v>
      </c>
      <c r="G49" s="1" t="s">
        <v>294</v>
      </c>
      <c r="H49" s="19" t="s">
        <v>280</v>
      </c>
      <c r="I49" s="16">
        <v>61730.76</v>
      </c>
      <c r="J49" s="17">
        <f t="shared" si="2"/>
        <v>123461.52</v>
      </c>
      <c r="K49" s="15" t="s">
        <v>6</v>
      </c>
      <c r="L49" s="1" t="s">
        <v>321</v>
      </c>
      <c r="M49" s="1" t="s">
        <v>322</v>
      </c>
      <c r="N49" s="1" t="s">
        <v>323</v>
      </c>
      <c r="O49" s="31">
        <v>337050</v>
      </c>
      <c r="P49" s="7">
        <v>674100</v>
      </c>
      <c r="Q49" s="8">
        <f t="shared" si="0"/>
        <v>123461.53846153847</v>
      </c>
      <c r="R49" s="9">
        <f t="shared" si="1"/>
        <v>1.8461538464180194E-2</v>
      </c>
    </row>
    <row r="50" spans="1:195" s="11" customFormat="1" ht="75" x14ac:dyDescent="0.25">
      <c r="A50" s="1">
        <v>45</v>
      </c>
      <c r="B50" s="1" t="s">
        <v>0</v>
      </c>
      <c r="C50" s="18" t="s">
        <v>122</v>
      </c>
      <c r="D50" s="18" t="s">
        <v>123</v>
      </c>
      <c r="E50" s="1" t="s">
        <v>124</v>
      </c>
      <c r="F50" s="43" t="s">
        <v>365</v>
      </c>
      <c r="G50" s="1" t="s">
        <v>294</v>
      </c>
      <c r="H50" s="19" t="s">
        <v>290</v>
      </c>
      <c r="I50" s="16">
        <v>1469.78</v>
      </c>
      <c r="J50" s="17">
        <f t="shared" si="2"/>
        <v>29395.599999999999</v>
      </c>
      <c r="K50" s="15" t="s">
        <v>6</v>
      </c>
      <c r="L50" s="1" t="s">
        <v>321</v>
      </c>
      <c r="M50" s="1" t="s">
        <v>322</v>
      </c>
      <c r="N50" s="1" t="s">
        <v>323</v>
      </c>
      <c r="O50" s="31">
        <v>8025</v>
      </c>
      <c r="P50" s="7">
        <v>160500</v>
      </c>
      <c r="Q50" s="8">
        <f t="shared" si="0"/>
        <v>29395.604395604394</v>
      </c>
      <c r="R50" s="9">
        <f t="shared" si="1"/>
        <v>4.3956043955404311E-3</v>
      </c>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row>
    <row r="51" spans="1:195" s="10" customFormat="1" ht="75" x14ac:dyDescent="0.25">
      <c r="A51" s="1">
        <v>46</v>
      </c>
      <c r="B51" s="1" t="s">
        <v>0</v>
      </c>
      <c r="C51" s="18" t="s">
        <v>125</v>
      </c>
      <c r="D51" s="18" t="s">
        <v>123</v>
      </c>
      <c r="E51" s="1" t="s">
        <v>124</v>
      </c>
      <c r="F51" s="43" t="s">
        <v>366</v>
      </c>
      <c r="G51" s="1" t="s">
        <v>294</v>
      </c>
      <c r="H51" s="19" t="s">
        <v>279</v>
      </c>
      <c r="I51" s="16">
        <v>18.89</v>
      </c>
      <c r="J51" s="17">
        <f t="shared" si="2"/>
        <v>188.9</v>
      </c>
      <c r="K51" s="15" t="s">
        <v>6</v>
      </c>
      <c r="L51" s="1" t="s">
        <v>321</v>
      </c>
      <c r="M51" s="1" t="s">
        <v>322</v>
      </c>
      <c r="N51" s="1" t="s">
        <v>323</v>
      </c>
      <c r="O51" s="31">
        <v>103.15</v>
      </c>
      <c r="P51" s="7">
        <v>1031.5</v>
      </c>
      <c r="Q51" s="8">
        <f t="shared" si="0"/>
        <v>188.91941391941393</v>
      </c>
      <c r="R51" s="9">
        <f t="shared" si="1"/>
        <v>1.9413919413921121E-2</v>
      </c>
    </row>
    <row r="52" spans="1:195" s="11" customFormat="1" ht="135" x14ac:dyDescent="0.25">
      <c r="A52" s="1">
        <v>47</v>
      </c>
      <c r="B52" s="1" t="s">
        <v>0</v>
      </c>
      <c r="C52" s="18" t="s">
        <v>126</v>
      </c>
      <c r="D52" s="18" t="s">
        <v>127</v>
      </c>
      <c r="E52" s="1" t="s">
        <v>128</v>
      </c>
      <c r="F52" s="43" t="s">
        <v>367</v>
      </c>
      <c r="G52" s="1" t="s">
        <v>294</v>
      </c>
      <c r="H52" s="19" t="s">
        <v>291</v>
      </c>
      <c r="I52" s="16">
        <v>547.08000000000004</v>
      </c>
      <c r="J52" s="17">
        <f t="shared" si="2"/>
        <v>54708.000000000007</v>
      </c>
      <c r="K52" s="15" t="s">
        <v>6</v>
      </c>
      <c r="L52" s="1" t="s">
        <v>321</v>
      </c>
      <c r="M52" s="1" t="s">
        <v>322</v>
      </c>
      <c r="N52" s="1" t="s">
        <v>323</v>
      </c>
      <c r="O52" s="31">
        <v>2987.08</v>
      </c>
      <c r="P52" s="7">
        <v>298708</v>
      </c>
      <c r="Q52" s="8">
        <f t="shared" si="0"/>
        <v>54708.42490842491</v>
      </c>
      <c r="R52" s="9">
        <f t="shared" si="1"/>
        <v>0.42490842490224168</v>
      </c>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row>
    <row r="53" spans="1:195" s="10" customFormat="1" ht="75" x14ac:dyDescent="0.25">
      <c r="A53" s="1">
        <v>48</v>
      </c>
      <c r="B53" s="1" t="s">
        <v>0</v>
      </c>
      <c r="C53" s="18" t="s">
        <v>129</v>
      </c>
      <c r="D53" s="18" t="s">
        <v>130</v>
      </c>
      <c r="E53" s="1" t="s">
        <v>131</v>
      </c>
      <c r="F53" s="43" t="s">
        <v>368</v>
      </c>
      <c r="G53" s="1" t="s">
        <v>294</v>
      </c>
      <c r="H53" s="19">
        <v>20</v>
      </c>
      <c r="I53" s="16">
        <v>183.6</v>
      </c>
      <c r="J53" s="17">
        <f t="shared" si="2"/>
        <v>3672</v>
      </c>
      <c r="K53" s="15" t="s">
        <v>6</v>
      </c>
      <c r="L53" s="1" t="s">
        <v>321</v>
      </c>
      <c r="M53" s="1" t="s">
        <v>322</v>
      </c>
      <c r="N53" s="1" t="s">
        <v>323</v>
      </c>
      <c r="O53" s="31">
        <v>1002.46</v>
      </c>
      <c r="P53" s="7">
        <v>20049.2</v>
      </c>
      <c r="Q53" s="8">
        <f t="shared" si="0"/>
        <v>3672.0146520146523</v>
      </c>
      <c r="R53" s="9">
        <f t="shared" si="1"/>
        <v>1.4652014652256184E-2</v>
      </c>
    </row>
    <row r="54" spans="1:195" s="11" customFormat="1" ht="75" x14ac:dyDescent="0.25">
      <c r="A54" s="1">
        <v>49</v>
      </c>
      <c r="B54" s="1" t="s">
        <v>0</v>
      </c>
      <c r="C54" s="18" t="s">
        <v>132</v>
      </c>
      <c r="D54" s="18" t="s">
        <v>133</v>
      </c>
      <c r="E54" s="1" t="s">
        <v>131</v>
      </c>
      <c r="F54" s="43" t="s">
        <v>369</v>
      </c>
      <c r="G54" s="1" t="s">
        <v>294</v>
      </c>
      <c r="H54" s="19">
        <v>10</v>
      </c>
      <c r="I54" s="16">
        <v>1416.28</v>
      </c>
      <c r="J54" s="17">
        <f t="shared" si="2"/>
        <v>14162.8</v>
      </c>
      <c r="K54" s="15" t="s">
        <v>6</v>
      </c>
      <c r="L54" s="1" t="s">
        <v>321</v>
      </c>
      <c r="M54" s="1" t="s">
        <v>322</v>
      </c>
      <c r="N54" s="1" t="s">
        <v>323</v>
      </c>
      <c r="O54" s="31">
        <v>7732.89</v>
      </c>
      <c r="P54" s="7">
        <v>77328.899999999994</v>
      </c>
      <c r="Q54" s="8">
        <f t="shared" si="0"/>
        <v>14162.802197802197</v>
      </c>
      <c r="R54" s="9">
        <f t="shared" si="1"/>
        <v>2.1978021977702156E-3</v>
      </c>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row>
    <row r="55" spans="1:195" s="10" customFormat="1" ht="75" x14ac:dyDescent="0.25">
      <c r="A55" s="1">
        <v>50</v>
      </c>
      <c r="B55" s="1" t="s">
        <v>0</v>
      </c>
      <c r="C55" s="18" t="s">
        <v>134</v>
      </c>
      <c r="D55" s="18" t="s">
        <v>133</v>
      </c>
      <c r="E55" s="1" t="s">
        <v>131</v>
      </c>
      <c r="F55" s="43" t="s">
        <v>370</v>
      </c>
      <c r="G55" s="1" t="s">
        <v>294</v>
      </c>
      <c r="H55" s="19">
        <v>10</v>
      </c>
      <c r="I55" s="16">
        <v>2279.33</v>
      </c>
      <c r="J55" s="17">
        <f t="shared" si="2"/>
        <v>22793.3</v>
      </c>
      <c r="K55" s="15" t="s">
        <v>6</v>
      </c>
      <c r="L55" s="1" t="s">
        <v>321</v>
      </c>
      <c r="M55" s="1" t="s">
        <v>322</v>
      </c>
      <c r="N55" s="1" t="s">
        <v>323</v>
      </c>
      <c r="O55" s="31">
        <v>12445.17</v>
      </c>
      <c r="P55" s="7">
        <v>124451.7</v>
      </c>
      <c r="Q55" s="8">
        <f t="shared" si="0"/>
        <v>22793.351648351647</v>
      </c>
      <c r="R55" s="9">
        <f t="shared" si="1"/>
        <v>5.1648351647600066E-2</v>
      </c>
    </row>
    <row r="56" spans="1:195" s="11" customFormat="1" ht="75" x14ac:dyDescent="0.25">
      <c r="A56" s="1">
        <v>51</v>
      </c>
      <c r="B56" s="1" t="s">
        <v>0</v>
      </c>
      <c r="C56" s="18" t="s">
        <v>135</v>
      </c>
      <c r="D56" s="18" t="s">
        <v>133</v>
      </c>
      <c r="E56" s="1" t="s">
        <v>131</v>
      </c>
      <c r="F56" s="43" t="s">
        <v>371</v>
      </c>
      <c r="G56" s="1" t="s">
        <v>294</v>
      </c>
      <c r="H56" s="19">
        <v>10</v>
      </c>
      <c r="I56" s="16">
        <v>967.93</v>
      </c>
      <c r="J56" s="17">
        <f t="shared" si="2"/>
        <v>9679.2999999999993</v>
      </c>
      <c r="K56" s="15" t="s">
        <v>6</v>
      </c>
      <c r="L56" s="1" t="s">
        <v>321</v>
      </c>
      <c r="M56" s="1" t="s">
        <v>322</v>
      </c>
      <c r="N56" s="1" t="s">
        <v>323</v>
      </c>
      <c r="O56" s="31">
        <v>5284.94</v>
      </c>
      <c r="P56" s="7">
        <v>52849.4</v>
      </c>
      <c r="Q56" s="8">
        <f t="shared" si="0"/>
        <v>9679.3772893772893</v>
      </c>
      <c r="R56" s="9">
        <f t="shared" si="1"/>
        <v>7.728937729007157E-2</v>
      </c>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c r="BC56" s="10"/>
      <c r="BD56" s="10"/>
      <c r="BE56" s="10"/>
      <c r="BF56" s="10"/>
      <c r="BG56" s="10"/>
      <c r="BH56" s="10"/>
      <c r="BI56" s="10"/>
      <c r="BJ56" s="10"/>
      <c r="BK56" s="10"/>
      <c r="BL56" s="10"/>
      <c r="BM56" s="10"/>
      <c r="BN56" s="10"/>
      <c r="BO56" s="10"/>
      <c r="BP56" s="10"/>
      <c r="BQ56" s="10"/>
      <c r="BR56" s="10"/>
      <c r="BS56" s="10"/>
      <c r="BT56" s="10"/>
      <c r="BU56" s="10"/>
      <c r="BV56" s="10"/>
      <c r="BW56" s="10"/>
      <c r="BX56" s="10"/>
      <c r="BY56" s="10"/>
      <c r="BZ56" s="10"/>
      <c r="CA56" s="10"/>
      <c r="CB56" s="10"/>
      <c r="CC56" s="10"/>
      <c r="CD56" s="10"/>
      <c r="CE56" s="10"/>
      <c r="CF56" s="10"/>
      <c r="CG56" s="10"/>
      <c r="CH56" s="10"/>
      <c r="CI56" s="10"/>
      <c r="CJ56" s="10"/>
      <c r="CK56" s="10"/>
      <c r="CL56" s="10"/>
      <c r="CM56" s="10"/>
      <c r="CN56" s="10"/>
      <c r="CO56" s="10"/>
      <c r="CP56" s="10"/>
      <c r="CQ56" s="10"/>
      <c r="CR56" s="10"/>
      <c r="CS56" s="10"/>
      <c r="CT56" s="10"/>
      <c r="CU56" s="10"/>
      <c r="CV56" s="10"/>
      <c r="CW56" s="10"/>
      <c r="CX56" s="10"/>
      <c r="CY56" s="10"/>
      <c r="CZ56" s="10"/>
      <c r="DA56" s="10"/>
      <c r="DB56" s="10"/>
      <c r="DC56" s="10"/>
      <c r="DD56" s="10"/>
      <c r="DE56" s="10"/>
      <c r="DF56" s="10"/>
      <c r="DG56" s="10"/>
      <c r="DH56" s="10"/>
      <c r="DI56" s="10"/>
      <c r="DJ56" s="10"/>
      <c r="DK56" s="10"/>
      <c r="DL56" s="10"/>
      <c r="DM56" s="10"/>
      <c r="DN56" s="10"/>
      <c r="DO56" s="10"/>
      <c r="DP56" s="10"/>
      <c r="DQ56" s="10"/>
      <c r="DR56" s="10"/>
      <c r="DS56" s="10"/>
      <c r="DT56" s="10"/>
      <c r="DU56" s="10"/>
      <c r="DV56" s="10"/>
      <c r="DW56" s="10"/>
      <c r="DX56" s="10"/>
      <c r="DY56" s="10"/>
      <c r="DZ56" s="10"/>
      <c r="EA56" s="10"/>
      <c r="EB56" s="10"/>
      <c r="EC56" s="10"/>
      <c r="ED56" s="10"/>
      <c r="EE56" s="10"/>
      <c r="EF56" s="10"/>
      <c r="EG56" s="10"/>
      <c r="EH56" s="10"/>
      <c r="EI56" s="10"/>
      <c r="EJ56" s="10"/>
      <c r="EK56" s="10"/>
      <c r="EL56" s="10"/>
      <c r="EM56" s="10"/>
      <c r="EN56" s="10"/>
      <c r="EO56" s="10"/>
      <c r="EP56" s="10"/>
      <c r="EQ56" s="10"/>
      <c r="ER56" s="10"/>
      <c r="ES56" s="10"/>
      <c r="ET56" s="10"/>
      <c r="EU56" s="10"/>
      <c r="EV56" s="10"/>
      <c r="EW56" s="10"/>
      <c r="EX56" s="10"/>
      <c r="EY56" s="10"/>
      <c r="EZ56" s="10"/>
      <c r="FA56" s="10"/>
      <c r="FB56" s="10"/>
      <c r="FC56" s="10"/>
      <c r="FD56" s="10"/>
      <c r="FE56" s="10"/>
      <c r="FF56" s="10"/>
      <c r="FG56" s="10"/>
      <c r="FH56" s="10"/>
      <c r="FI56" s="10"/>
      <c r="FJ56" s="10"/>
      <c r="FK56" s="10"/>
      <c r="FL56" s="10"/>
      <c r="FM56" s="10"/>
      <c r="FN56" s="10"/>
      <c r="FO56" s="10"/>
      <c r="FP56" s="10"/>
      <c r="FQ56" s="10"/>
      <c r="FR56" s="10"/>
      <c r="FS56" s="10"/>
      <c r="FT56" s="10"/>
      <c r="FU56" s="10"/>
      <c r="FV56" s="10"/>
      <c r="FW56" s="10"/>
      <c r="FX56" s="10"/>
      <c r="FY56" s="10"/>
      <c r="FZ56" s="10"/>
      <c r="GA56" s="10"/>
      <c r="GB56" s="10"/>
      <c r="GC56" s="10"/>
      <c r="GD56" s="10"/>
      <c r="GE56" s="10"/>
      <c r="GF56" s="10"/>
      <c r="GG56" s="10"/>
      <c r="GH56" s="10"/>
      <c r="GI56" s="10"/>
      <c r="GJ56" s="10"/>
      <c r="GK56" s="10"/>
      <c r="GL56" s="10"/>
      <c r="GM56" s="10"/>
    </row>
    <row r="57" spans="1:195" s="10" customFormat="1" ht="75" x14ac:dyDescent="0.25">
      <c r="A57" s="1">
        <v>52</v>
      </c>
      <c r="B57" s="1" t="s">
        <v>0</v>
      </c>
      <c r="C57" s="18" t="s">
        <v>136</v>
      </c>
      <c r="D57" s="18" t="s">
        <v>133</v>
      </c>
      <c r="E57" s="1" t="s">
        <v>131</v>
      </c>
      <c r="F57" s="43" t="s">
        <v>372</v>
      </c>
      <c r="G57" s="1" t="s">
        <v>294</v>
      </c>
      <c r="H57" s="19" t="s">
        <v>281</v>
      </c>
      <c r="I57" s="16">
        <v>3763.61</v>
      </c>
      <c r="J57" s="17">
        <f t="shared" si="2"/>
        <v>18818.05</v>
      </c>
      <c r="K57" s="15" t="s">
        <v>6</v>
      </c>
      <c r="L57" s="1" t="s">
        <v>321</v>
      </c>
      <c r="M57" s="1" t="s">
        <v>322</v>
      </c>
      <c r="N57" s="1" t="s">
        <v>323</v>
      </c>
      <c r="O57" s="31">
        <v>20549.349999999999</v>
      </c>
      <c r="P57" s="7">
        <v>102746.75</v>
      </c>
      <c r="Q57" s="8">
        <f t="shared" si="0"/>
        <v>18818.086080586079</v>
      </c>
      <c r="R57" s="9">
        <f t="shared" si="1"/>
        <v>3.6080586080061039E-2</v>
      </c>
    </row>
    <row r="58" spans="1:195" s="11" customFormat="1" ht="75" x14ac:dyDescent="0.25">
      <c r="A58" s="1">
        <v>53</v>
      </c>
      <c r="B58" s="1" t="s">
        <v>0</v>
      </c>
      <c r="C58" s="18" t="s">
        <v>137</v>
      </c>
      <c r="D58" s="18" t="s">
        <v>133</v>
      </c>
      <c r="E58" s="1" t="s">
        <v>131</v>
      </c>
      <c r="F58" s="43" t="s">
        <v>373</v>
      </c>
      <c r="G58" s="1" t="s">
        <v>294</v>
      </c>
      <c r="H58" s="19">
        <v>10</v>
      </c>
      <c r="I58" s="16">
        <v>1268.33</v>
      </c>
      <c r="J58" s="17">
        <f t="shared" si="2"/>
        <v>12683.3</v>
      </c>
      <c r="K58" s="15" t="s">
        <v>6</v>
      </c>
      <c r="L58" s="1" t="s">
        <v>321</v>
      </c>
      <c r="M58" s="1" t="s">
        <v>322</v>
      </c>
      <c r="N58" s="1" t="s">
        <v>323</v>
      </c>
      <c r="O58" s="31">
        <v>6925.1</v>
      </c>
      <c r="P58" s="7">
        <v>69251</v>
      </c>
      <c r="Q58" s="8">
        <f t="shared" si="0"/>
        <v>12683.333333333334</v>
      </c>
      <c r="R58" s="9">
        <f t="shared" si="1"/>
        <v>3.3333333334667259E-2</v>
      </c>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c r="BE58" s="10"/>
      <c r="BF58" s="10"/>
      <c r="BG58" s="10"/>
      <c r="BH58" s="10"/>
      <c r="BI58" s="10"/>
      <c r="BJ58" s="10"/>
      <c r="BK58" s="10"/>
      <c r="BL58" s="10"/>
      <c r="BM58" s="10"/>
      <c r="BN58" s="10"/>
      <c r="BO58" s="10"/>
      <c r="BP58" s="10"/>
      <c r="BQ58" s="10"/>
      <c r="BR58" s="10"/>
      <c r="BS58" s="10"/>
      <c r="BT58" s="10"/>
      <c r="BU58" s="10"/>
      <c r="BV58" s="10"/>
      <c r="BW58" s="10"/>
      <c r="BX58" s="10"/>
      <c r="BY58" s="10"/>
      <c r="BZ58" s="10"/>
      <c r="CA58" s="10"/>
      <c r="CB58" s="10"/>
      <c r="CC58" s="10"/>
      <c r="CD58" s="10"/>
      <c r="CE58" s="10"/>
      <c r="CF58" s="10"/>
      <c r="CG58" s="10"/>
      <c r="CH58" s="10"/>
      <c r="CI58" s="10"/>
      <c r="CJ58" s="10"/>
      <c r="CK58" s="10"/>
      <c r="CL58" s="10"/>
      <c r="CM58" s="10"/>
      <c r="CN58" s="10"/>
      <c r="CO58" s="10"/>
      <c r="CP58" s="10"/>
      <c r="CQ58" s="10"/>
      <c r="CR58" s="10"/>
      <c r="CS58" s="10"/>
      <c r="CT58" s="10"/>
      <c r="CU58" s="10"/>
      <c r="CV58" s="10"/>
      <c r="CW58" s="10"/>
      <c r="CX58" s="10"/>
      <c r="CY58" s="10"/>
      <c r="CZ58" s="10"/>
      <c r="DA58" s="10"/>
      <c r="DB58" s="10"/>
      <c r="DC58" s="10"/>
      <c r="DD58" s="10"/>
      <c r="DE58" s="10"/>
      <c r="DF58" s="10"/>
      <c r="DG58" s="10"/>
      <c r="DH58" s="10"/>
      <c r="DI58" s="10"/>
      <c r="DJ58" s="10"/>
      <c r="DK58" s="10"/>
      <c r="DL58" s="10"/>
      <c r="DM58" s="10"/>
      <c r="DN58" s="10"/>
      <c r="DO58" s="10"/>
      <c r="DP58" s="10"/>
      <c r="DQ58" s="10"/>
      <c r="DR58" s="10"/>
      <c r="DS58" s="10"/>
      <c r="DT58" s="10"/>
      <c r="DU58" s="10"/>
      <c r="DV58" s="10"/>
      <c r="DW58" s="10"/>
      <c r="DX58" s="10"/>
      <c r="DY58" s="10"/>
      <c r="DZ58" s="10"/>
      <c r="EA58" s="10"/>
      <c r="EB58" s="10"/>
      <c r="EC58" s="10"/>
      <c r="ED58" s="10"/>
      <c r="EE58" s="10"/>
      <c r="EF58" s="10"/>
      <c r="EG58" s="10"/>
      <c r="EH58" s="10"/>
      <c r="EI58" s="10"/>
      <c r="EJ58" s="10"/>
      <c r="EK58" s="10"/>
      <c r="EL58" s="10"/>
      <c r="EM58" s="10"/>
      <c r="EN58" s="10"/>
      <c r="EO58" s="10"/>
      <c r="EP58" s="10"/>
      <c r="EQ58" s="10"/>
      <c r="ER58" s="10"/>
      <c r="ES58" s="10"/>
      <c r="ET58" s="10"/>
      <c r="EU58" s="10"/>
      <c r="EV58" s="10"/>
      <c r="EW58" s="10"/>
      <c r="EX58" s="10"/>
      <c r="EY58" s="10"/>
      <c r="EZ58" s="10"/>
      <c r="FA58" s="10"/>
      <c r="FB58" s="10"/>
      <c r="FC58" s="10"/>
      <c r="FD58" s="10"/>
      <c r="FE58" s="10"/>
      <c r="FF58" s="10"/>
      <c r="FG58" s="10"/>
      <c r="FH58" s="10"/>
      <c r="FI58" s="10"/>
      <c r="FJ58" s="10"/>
      <c r="FK58" s="10"/>
      <c r="FL58" s="10"/>
      <c r="FM58" s="10"/>
      <c r="FN58" s="10"/>
      <c r="FO58" s="10"/>
      <c r="FP58" s="10"/>
      <c r="FQ58" s="10"/>
      <c r="FR58" s="10"/>
      <c r="FS58" s="10"/>
      <c r="FT58" s="10"/>
      <c r="FU58" s="10"/>
      <c r="FV58" s="10"/>
      <c r="FW58" s="10"/>
      <c r="FX58" s="10"/>
      <c r="FY58" s="10"/>
      <c r="FZ58" s="10"/>
      <c r="GA58" s="10"/>
      <c r="GB58" s="10"/>
      <c r="GC58" s="10"/>
      <c r="GD58" s="10"/>
      <c r="GE58" s="10"/>
      <c r="GF58" s="10"/>
      <c r="GG58" s="10"/>
      <c r="GH58" s="10"/>
      <c r="GI58" s="10"/>
      <c r="GJ58" s="10"/>
      <c r="GK58" s="10"/>
      <c r="GL58" s="10"/>
      <c r="GM58" s="10"/>
    </row>
    <row r="59" spans="1:195" s="10" customFormat="1" ht="75" x14ac:dyDescent="0.25">
      <c r="A59" s="1">
        <v>54</v>
      </c>
      <c r="B59" s="1" t="s">
        <v>0</v>
      </c>
      <c r="C59" s="18" t="s">
        <v>138</v>
      </c>
      <c r="D59" s="18" t="s">
        <v>139</v>
      </c>
      <c r="E59" s="1" t="s">
        <v>131</v>
      </c>
      <c r="F59" s="43" t="s">
        <v>374</v>
      </c>
      <c r="G59" s="1" t="s">
        <v>294</v>
      </c>
      <c r="H59" s="19">
        <v>10</v>
      </c>
      <c r="I59" s="16">
        <v>113.66</v>
      </c>
      <c r="J59" s="17">
        <f t="shared" si="2"/>
        <v>1136.5999999999999</v>
      </c>
      <c r="K59" s="15" t="s">
        <v>6</v>
      </c>
      <c r="L59" s="1" t="s">
        <v>321</v>
      </c>
      <c r="M59" s="1" t="s">
        <v>322</v>
      </c>
      <c r="N59" s="1" t="s">
        <v>323</v>
      </c>
      <c r="O59" s="31">
        <v>620.6</v>
      </c>
      <c r="P59" s="7">
        <v>6206</v>
      </c>
      <c r="Q59" s="8">
        <f t="shared" si="0"/>
        <v>1136.6300366300366</v>
      </c>
      <c r="R59" s="9">
        <f t="shared" si="1"/>
        <v>3.0036630036647693E-2</v>
      </c>
    </row>
    <row r="60" spans="1:195" s="11" customFormat="1" ht="75" x14ac:dyDescent="0.25">
      <c r="A60" s="1">
        <v>55</v>
      </c>
      <c r="B60" s="1" t="s">
        <v>0</v>
      </c>
      <c r="C60" s="18" t="s">
        <v>140</v>
      </c>
      <c r="D60" s="18" t="s">
        <v>34</v>
      </c>
      <c r="E60" s="1" t="s">
        <v>35</v>
      </c>
      <c r="F60" s="43" t="s">
        <v>375</v>
      </c>
      <c r="G60" s="1" t="s">
        <v>294</v>
      </c>
      <c r="H60" s="19">
        <v>20</v>
      </c>
      <c r="I60" s="16">
        <v>9186.1200000000008</v>
      </c>
      <c r="J60" s="17">
        <f t="shared" si="2"/>
        <v>183722.40000000002</v>
      </c>
      <c r="K60" s="15" t="s">
        <v>6</v>
      </c>
      <c r="L60" s="1" t="s">
        <v>321</v>
      </c>
      <c r="M60" s="1" t="s">
        <v>322</v>
      </c>
      <c r="N60" s="1" t="s">
        <v>323</v>
      </c>
      <c r="O60" s="31">
        <v>50156.25</v>
      </c>
      <c r="P60" s="7">
        <v>1003125</v>
      </c>
      <c r="Q60" s="8">
        <f t="shared" si="0"/>
        <v>183722.52747252746</v>
      </c>
      <c r="R60" s="9">
        <f t="shared" si="1"/>
        <v>0.12747252744156867</v>
      </c>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c r="BC60" s="10"/>
      <c r="BD60" s="10"/>
      <c r="BE60" s="10"/>
      <c r="BF60" s="10"/>
      <c r="BG60" s="10"/>
      <c r="BH60" s="10"/>
      <c r="BI60" s="10"/>
      <c r="BJ60" s="10"/>
      <c r="BK60" s="10"/>
      <c r="BL60" s="10"/>
      <c r="BM60" s="10"/>
      <c r="BN60" s="10"/>
      <c r="BO60" s="10"/>
      <c r="BP60" s="10"/>
      <c r="BQ60" s="10"/>
      <c r="BR60" s="10"/>
      <c r="BS60" s="10"/>
      <c r="BT60" s="10"/>
      <c r="BU60" s="10"/>
      <c r="BV60" s="10"/>
      <c r="BW60" s="10"/>
      <c r="BX60" s="10"/>
      <c r="BY60" s="10"/>
      <c r="BZ60" s="10"/>
      <c r="CA60" s="10"/>
      <c r="CB60" s="10"/>
      <c r="CC60" s="10"/>
      <c r="CD60" s="10"/>
      <c r="CE60" s="10"/>
      <c r="CF60" s="10"/>
      <c r="CG60" s="10"/>
      <c r="CH60" s="10"/>
      <c r="CI60" s="10"/>
      <c r="CJ60" s="10"/>
      <c r="CK60" s="10"/>
      <c r="CL60" s="10"/>
      <c r="CM60" s="10"/>
      <c r="CN60" s="10"/>
      <c r="CO60" s="10"/>
      <c r="CP60" s="10"/>
      <c r="CQ60" s="10"/>
      <c r="CR60" s="10"/>
      <c r="CS60" s="10"/>
      <c r="CT60" s="10"/>
      <c r="CU60" s="10"/>
      <c r="CV60" s="10"/>
      <c r="CW60" s="10"/>
      <c r="CX60" s="10"/>
      <c r="CY60" s="10"/>
      <c r="CZ60" s="10"/>
      <c r="DA60" s="10"/>
      <c r="DB60" s="10"/>
      <c r="DC60" s="10"/>
      <c r="DD60" s="10"/>
      <c r="DE60" s="10"/>
      <c r="DF60" s="10"/>
      <c r="DG60" s="10"/>
      <c r="DH60" s="10"/>
      <c r="DI60" s="10"/>
      <c r="DJ60" s="10"/>
      <c r="DK60" s="10"/>
      <c r="DL60" s="10"/>
      <c r="DM60" s="10"/>
      <c r="DN60" s="10"/>
      <c r="DO60" s="10"/>
      <c r="DP60" s="10"/>
      <c r="DQ60" s="10"/>
      <c r="DR60" s="10"/>
      <c r="DS60" s="10"/>
      <c r="DT60" s="10"/>
      <c r="DU60" s="10"/>
      <c r="DV60" s="10"/>
      <c r="DW60" s="10"/>
      <c r="DX60" s="10"/>
      <c r="DY60" s="10"/>
      <c r="DZ60" s="10"/>
      <c r="EA60" s="10"/>
      <c r="EB60" s="10"/>
      <c r="EC60" s="10"/>
      <c r="ED60" s="10"/>
      <c r="EE60" s="10"/>
      <c r="EF60" s="10"/>
      <c r="EG60" s="10"/>
      <c r="EH60" s="10"/>
      <c r="EI60" s="10"/>
      <c r="EJ60" s="10"/>
      <c r="EK60" s="10"/>
      <c r="EL60" s="10"/>
      <c r="EM60" s="10"/>
      <c r="EN60" s="10"/>
      <c r="EO60" s="10"/>
      <c r="EP60" s="10"/>
      <c r="EQ60" s="10"/>
      <c r="ER60" s="10"/>
      <c r="ES60" s="10"/>
      <c r="ET60" s="10"/>
      <c r="EU60" s="10"/>
      <c r="EV60" s="10"/>
      <c r="EW60" s="10"/>
      <c r="EX60" s="10"/>
      <c r="EY60" s="10"/>
      <c r="EZ60" s="10"/>
      <c r="FA60" s="10"/>
      <c r="FB60" s="10"/>
      <c r="FC60" s="10"/>
      <c r="FD60" s="10"/>
      <c r="FE60" s="10"/>
      <c r="FF60" s="10"/>
      <c r="FG60" s="10"/>
      <c r="FH60" s="10"/>
      <c r="FI60" s="10"/>
      <c r="FJ60" s="10"/>
      <c r="FK60" s="10"/>
      <c r="FL60" s="10"/>
      <c r="FM60" s="10"/>
      <c r="FN60" s="10"/>
      <c r="FO60" s="10"/>
      <c r="FP60" s="10"/>
      <c r="FQ60" s="10"/>
      <c r="FR60" s="10"/>
      <c r="FS60" s="10"/>
      <c r="FT60" s="10"/>
      <c r="FU60" s="10"/>
      <c r="FV60" s="10"/>
      <c r="FW60" s="10"/>
      <c r="FX60" s="10"/>
      <c r="FY60" s="10"/>
      <c r="FZ60" s="10"/>
      <c r="GA60" s="10"/>
      <c r="GB60" s="10"/>
      <c r="GC60" s="10"/>
      <c r="GD60" s="10"/>
      <c r="GE60" s="10"/>
      <c r="GF60" s="10"/>
      <c r="GG60" s="10"/>
      <c r="GH60" s="10"/>
      <c r="GI60" s="10"/>
      <c r="GJ60" s="10"/>
      <c r="GK60" s="10"/>
      <c r="GL60" s="10"/>
      <c r="GM60" s="10"/>
    </row>
    <row r="61" spans="1:195" s="10" customFormat="1" ht="75" x14ac:dyDescent="0.25">
      <c r="A61" s="1">
        <v>56</v>
      </c>
      <c r="B61" s="1" t="s">
        <v>0</v>
      </c>
      <c r="C61" s="18" t="s">
        <v>141</v>
      </c>
      <c r="D61" s="18" t="s">
        <v>142</v>
      </c>
      <c r="E61" s="1" t="s">
        <v>143</v>
      </c>
      <c r="F61" s="1" t="s">
        <v>303</v>
      </c>
      <c r="G61" s="1" t="s">
        <v>294</v>
      </c>
      <c r="H61" s="19" t="s">
        <v>292</v>
      </c>
      <c r="I61" s="16">
        <v>2041.25</v>
      </c>
      <c r="J61" s="17">
        <f t="shared" si="2"/>
        <v>32660</v>
      </c>
      <c r="K61" s="15" t="s">
        <v>6</v>
      </c>
      <c r="L61" s="1" t="s">
        <v>321</v>
      </c>
      <c r="M61" s="1" t="s">
        <v>322</v>
      </c>
      <c r="N61" s="1" t="s">
        <v>323</v>
      </c>
      <c r="O61" s="31">
        <v>11145.23</v>
      </c>
      <c r="P61" s="7">
        <v>178323.68</v>
      </c>
      <c r="Q61" s="8">
        <f t="shared" si="0"/>
        <v>32660.014652014652</v>
      </c>
      <c r="R61" s="9">
        <f t="shared" si="1"/>
        <v>1.4652014651801437E-2</v>
      </c>
    </row>
    <row r="62" spans="1:195" s="11" customFormat="1" ht="105" x14ac:dyDescent="0.25">
      <c r="A62" s="1">
        <v>57</v>
      </c>
      <c r="B62" s="1" t="s">
        <v>0</v>
      </c>
      <c r="C62" s="18" t="s">
        <v>144</v>
      </c>
      <c r="D62" s="18" t="s">
        <v>145</v>
      </c>
      <c r="E62" s="1" t="s">
        <v>146</v>
      </c>
      <c r="F62" s="43" t="s">
        <v>376</v>
      </c>
      <c r="G62" s="1" t="s">
        <v>294</v>
      </c>
      <c r="H62" s="19">
        <v>2</v>
      </c>
      <c r="I62" s="16">
        <v>12441.66</v>
      </c>
      <c r="J62" s="17">
        <f t="shared" si="2"/>
        <v>24883.32</v>
      </c>
      <c r="K62" s="15" t="s">
        <v>6</v>
      </c>
      <c r="L62" s="1" t="s">
        <v>321</v>
      </c>
      <c r="M62" s="1" t="s">
        <v>322</v>
      </c>
      <c r="N62" s="1" t="s">
        <v>323</v>
      </c>
      <c r="O62" s="31">
        <v>67931.5</v>
      </c>
      <c r="P62" s="7">
        <v>135863</v>
      </c>
      <c r="Q62" s="8">
        <f t="shared" si="0"/>
        <v>24883.333333333332</v>
      </c>
      <c r="R62" s="9">
        <f t="shared" si="1"/>
        <v>1.3333333332411712E-2</v>
      </c>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c r="BC62" s="10"/>
      <c r="BD62" s="10"/>
      <c r="BE62" s="10"/>
      <c r="BF62" s="10"/>
      <c r="BG62" s="10"/>
      <c r="BH62" s="10"/>
      <c r="BI62" s="10"/>
      <c r="BJ62" s="10"/>
      <c r="BK62" s="10"/>
      <c r="BL62" s="10"/>
      <c r="BM62" s="10"/>
      <c r="BN62" s="10"/>
      <c r="BO62" s="10"/>
      <c r="BP62" s="10"/>
      <c r="BQ62" s="10"/>
      <c r="BR62" s="10"/>
      <c r="BS62" s="10"/>
      <c r="BT62" s="10"/>
      <c r="BU62" s="10"/>
      <c r="BV62" s="10"/>
      <c r="BW62" s="10"/>
      <c r="BX62" s="10"/>
      <c r="BY62" s="10"/>
      <c r="BZ62" s="10"/>
      <c r="CA62" s="10"/>
      <c r="CB62" s="10"/>
      <c r="CC62" s="10"/>
      <c r="CD62" s="10"/>
      <c r="CE62" s="10"/>
      <c r="CF62" s="10"/>
      <c r="CG62" s="10"/>
      <c r="CH62" s="10"/>
      <c r="CI62" s="10"/>
      <c r="CJ62" s="10"/>
      <c r="CK62" s="10"/>
      <c r="CL62" s="10"/>
      <c r="CM62" s="10"/>
      <c r="CN62" s="10"/>
      <c r="CO62" s="10"/>
      <c r="CP62" s="10"/>
      <c r="CQ62" s="10"/>
      <c r="CR62" s="10"/>
      <c r="CS62" s="10"/>
      <c r="CT62" s="10"/>
      <c r="CU62" s="10"/>
      <c r="CV62" s="10"/>
      <c r="CW62" s="10"/>
      <c r="CX62" s="10"/>
      <c r="CY62" s="10"/>
      <c r="CZ62" s="10"/>
      <c r="DA62" s="10"/>
      <c r="DB62" s="10"/>
      <c r="DC62" s="10"/>
      <c r="DD62" s="10"/>
      <c r="DE62" s="10"/>
      <c r="DF62" s="10"/>
      <c r="DG62" s="10"/>
      <c r="DH62" s="10"/>
      <c r="DI62" s="10"/>
      <c r="DJ62" s="10"/>
      <c r="DK62" s="10"/>
      <c r="DL62" s="10"/>
      <c r="DM62" s="10"/>
      <c r="DN62" s="10"/>
      <c r="DO62" s="10"/>
      <c r="DP62" s="10"/>
      <c r="DQ62" s="10"/>
      <c r="DR62" s="10"/>
      <c r="DS62" s="10"/>
      <c r="DT62" s="10"/>
      <c r="DU62" s="10"/>
      <c r="DV62" s="10"/>
      <c r="DW62" s="10"/>
      <c r="DX62" s="10"/>
      <c r="DY62" s="10"/>
      <c r="DZ62" s="10"/>
      <c r="EA62" s="10"/>
      <c r="EB62" s="10"/>
      <c r="EC62" s="10"/>
      <c r="ED62" s="10"/>
      <c r="EE62" s="10"/>
      <c r="EF62" s="10"/>
      <c r="EG62" s="10"/>
      <c r="EH62" s="10"/>
      <c r="EI62" s="10"/>
      <c r="EJ62" s="10"/>
      <c r="EK62" s="10"/>
      <c r="EL62" s="10"/>
      <c r="EM62" s="10"/>
      <c r="EN62" s="10"/>
      <c r="EO62" s="10"/>
      <c r="EP62" s="10"/>
      <c r="EQ62" s="10"/>
      <c r="ER62" s="10"/>
      <c r="ES62" s="10"/>
      <c r="ET62" s="10"/>
      <c r="EU62" s="10"/>
      <c r="EV62" s="10"/>
      <c r="EW62" s="10"/>
      <c r="EX62" s="10"/>
      <c r="EY62" s="10"/>
      <c r="EZ62" s="10"/>
      <c r="FA62" s="10"/>
      <c r="FB62" s="10"/>
      <c r="FC62" s="10"/>
      <c r="FD62" s="10"/>
      <c r="FE62" s="10"/>
      <c r="FF62" s="10"/>
      <c r="FG62" s="10"/>
      <c r="FH62" s="10"/>
      <c r="FI62" s="10"/>
      <c r="FJ62" s="10"/>
      <c r="FK62" s="10"/>
      <c r="FL62" s="10"/>
      <c r="FM62" s="10"/>
      <c r="FN62" s="10"/>
      <c r="FO62" s="10"/>
      <c r="FP62" s="10"/>
      <c r="FQ62" s="10"/>
      <c r="FR62" s="10"/>
      <c r="FS62" s="10"/>
      <c r="FT62" s="10"/>
      <c r="FU62" s="10"/>
      <c r="FV62" s="10"/>
      <c r="FW62" s="10"/>
      <c r="FX62" s="10"/>
      <c r="FY62" s="10"/>
      <c r="FZ62" s="10"/>
      <c r="GA62" s="10"/>
      <c r="GB62" s="10"/>
      <c r="GC62" s="10"/>
      <c r="GD62" s="10"/>
      <c r="GE62" s="10"/>
      <c r="GF62" s="10"/>
      <c r="GG62" s="10"/>
      <c r="GH62" s="10"/>
      <c r="GI62" s="10"/>
      <c r="GJ62" s="10"/>
      <c r="GK62" s="10"/>
      <c r="GL62" s="10"/>
      <c r="GM62" s="10"/>
    </row>
    <row r="63" spans="1:195" s="10" customFormat="1" ht="120" x14ac:dyDescent="0.25">
      <c r="A63" s="1">
        <v>58</v>
      </c>
      <c r="B63" s="1" t="s">
        <v>0</v>
      </c>
      <c r="C63" s="18" t="s">
        <v>147</v>
      </c>
      <c r="D63" s="18" t="s">
        <v>148</v>
      </c>
      <c r="E63" s="1" t="s">
        <v>149</v>
      </c>
      <c r="F63" s="43" t="s">
        <v>377</v>
      </c>
      <c r="G63" s="1" t="s">
        <v>4</v>
      </c>
      <c r="H63" s="19">
        <v>0.2</v>
      </c>
      <c r="I63" s="16">
        <v>170396.6</v>
      </c>
      <c r="J63" s="17">
        <f t="shared" si="2"/>
        <v>34079.32</v>
      </c>
      <c r="K63" s="15" t="s">
        <v>6</v>
      </c>
      <c r="L63" s="1" t="s">
        <v>321</v>
      </c>
      <c r="M63" s="1" t="s">
        <v>322</v>
      </c>
      <c r="N63" s="1" t="s">
        <v>323</v>
      </c>
      <c r="O63" s="31">
        <v>930365.43999999994</v>
      </c>
      <c r="P63" s="7">
        <v>186073.09</v>
      </c>
      <c r="Q63" s="8">
        <f t="shared" si="0"/>
        <v>34079.320512820515</v>
      </c>
      <c r="R63" s="9">
        <f t="shared" si="1"/>
        <v>5.1282051572343335E-4</v>
      </c>
    </row>
    <row r="64" spans="1:195" s="11" customFormat="1" ht="240" x14ac:dyDescent="0.25">
      <c r="A64" s="1">
        <v>59</v>
      </c>
      <c r="B64" s="1" t="s">
        <v>0</v>
      </c>
      <c r="C64" s="18" t="s">
        <v>150</v>
      </c>
      <c r="D64" s="18" t="s">
        <v>151</v>
      </c>
      <c r="E64" s="1" t="s">
        <v>68</v>
      </c>
      <c r="F64" s="43" t="s">
        <v>378</v>
      </c>
      <c r="G64" s="1" t="s">
        <v>299</v>
      </c>
      <c r="H64" s="19">
        <v>1000</v>
      </c>
      <c r="I64" s="16">
        <v>97.91</v>
      </c>
      <c r="J64" s="17">
        <f t="shared" si="2"/>
        <v>97910</v>
      </c>
      <c r="K64" s="15" t="s">
        <v>6</v>
      </c>
      <c r="L64" s="1" t="s">
        <v>321</v>
      </c>
      <c r="M64" s="1" t="s">
        <v>322</v>
      </c>
      <c r="N64" s="1" t="s">
        <v>323</v>
      </c>
      <c r="O64" s="31">
        <v>534.63</v>
      </c>
      <c r="P64" s="7">
        <v>534630</v>
      </c>
      <c r="Q64" s="8">
        <f t="shared" si="0"/>
        <v>97917.582417582424</v>
      </c>
      <c r="R64" s="9">
        <f t="shared" si="1"/>
        <v>7.582417582423659</v>
      </c>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c r="BC64" s="10"/>
      <c r="BD64" s="10"/>
      <c r="BE64" s="10"/>
      <c r="BF64" s="10"/>
      <c r="BG64" s="10"/>
      <c r="BH64" s="10"/>
      <c r="BI64" s="10"/>
      <c r="BJ64" s="10"/>
      <c r="BK64" s="10"/>
      <c r="BL64" s="10"/>
      <c r="BM64" s="10"/>
      <c r="BN64" s="10"/>
      <c r="BO64" s="10"/>
      <c r="BP64" s="10"/>
      <c r="BQ64" s="10"/>
      <c r="BR64" s="10"/>
      <c r="BS64" s="10"/>
      <c r="BT64" s="10"/>
      <c r="BU64" s="10"/>
      <c r="BV64" s="10"/>
      <c r="BW64" s="10"/>
      <c r="BX64" s="10"/>
      <c r="BY64" s="10"/>
      <c r="BZ64" s="10"/>
      <c r="CA64" s="10"/>
      <c r="CB64" s="10"/>
      <c r="CC64" s="10"/>
      <c r="CD64" s="10"/>
      <c r="CE64" s="10"/>
      <c r="CF64" s="10"/>
      <c r="CG64" s="10"/>
      <c r="CH64" s="10"/>
      <c r="CI64" s="10"/>
      <c r="CJ64" s="10"/>
      <c r="CK64" s="10"/>
      <c r="CL64" s="10"/>
      <c r="CM64" s="10"/>
      <c r="CN64" s="10"/>
      <c r="CO64" s="10"/>
      <c r="CP64" s="10"/>
      <c r="CQ64" s="10"/>
      <c r="CR64" s="10"/>
      <c r="CS64" s="10"/>
      <c r="CT64" s="10"/>
      <c r="CU64" s="10"/>
      <c r="CV64" s="10"/>
      <c r="CW64" s="10"/>
      <c r="CX64" s="10"/>
      <c r="CY64" s="10"/>
      <c r="CZ64" s="10"/>
      <c r="DA64" s="10"/>
      <c r="DB64" s="10"/>
      <c r="DC64" s="10"/>
      <c r="DD64" s="10"/>
      <c r="DE64" s="10"/>
      <c r="DF64" s="10"/>
      <c r="DG64" s="10"/>
      <c r="DH64" s="10"/>
      <c r="DI64" s="10"/>
      <c r="DJ64" s="10"/>
      <c r="DK64" s="10"/>
      <c r="DL64" s="10"/>
      <c r="DM64" s="10"/>
      <c r="DN64" s="10"/>
      <c r="DO64" s="10"/>
      <c r="DP64" s="10"/>
      <c r="DQ64" s="10"/>
      <c r="DR64" s="10"/>
      <c r="DS64" s="10"/>
      <c r="DT64" s="10"/>
      <c r="DU64" s="10"/>
      <c r="DV64" s="10"/>
      <c r="DW64" s="10"/>
      <c r="DX64" s="10"/>
      <c r="DY64" s="10"/>
      <c r="DZ64" s="10"/>
      <c r="EA64" s="10"/>
      <c r="EB64" s="10"/>
      <c r="EC64" s="10"/>
      <c r="ED64" s="10"/>
      <c r="EE64" s="10"/>
      <c r="EF64" s="10"/>
      <c r="EG64" s="10"/>
      <c r="EH64" s="10"/>
      <c r="EI64" s="10"/>
      <c r="EJ64" s="10"/>
      <c r="EK64" s="10"/>
      <c r="EL64" s="10"/>
      <c r="EM64" s="10"/>
      <c r="EN64" s="10"/>
      <c r="EO64" s="10"/>
      <c r="EP64" s="10"/>
      <c r="EQ64" s="10"/>
      <c r="ER64" s="10"/>
      <c r="ES64" s="10"/>
      <c r="ET64" s="10"/>
      <c r="EU64" s="10"/>
      <c r="EV64" s="10"/>
      <c r="EW64" s="10"/>
      <c r="EX64" s="10"/>
      <c r="EY64" s="10"/>
      <c r="EZ64" s="10"/>
      <c r="FA64" s="10"/>
      <c r="FB64" s="10"/>
      <c r="FC64" s="10"/>
      <c r="FD64" s="10"/>
      <c r="FE64" s="10"/>
      <c r="FF64" s="10"/>
      <c r="FG64" s="10"/>
      <c r="FH64" s="10"/>
      <c r="FI64" s="10"/>
      <c r="FJ64" s="10"/>
      <c r="FK64" s="10"/>
      <c r="FL64" s="10"/>
      <c r="FM64" s="10"/>
      <c r="FN64" s="10"/>
      <c r="FO64" s="10"/>
      <c r="FP64" s="10"/>
      <c r="FQ64" s="10"/>
      <c r="FR64" s="10"/>
      <c r="FS64" s="10"/>
      <c r="FT64" s="10"/>
      <c r="FU64" s="10"/>
      <c r="FV64" s="10"/>
      <c r="FW64" s="10"/>
      <c r="FX64" s="10"/>
      <c r="FY64" s="10"/>
      <c r="FZ64" s="10"/>
      <c r="GA64" s="10"/>
      <c r="GB64" s="10"/>
      <c r="GC64" s="10"/>
      <c r="GD64" s="10"/>
      <c r="GE64" s="10"/>
      <c r="GF64" s="10"/>
      <c r="GG64" s="10"/>
      <c r="GH64" s="10"/>
      <c r="GI64" s="10"/>
      <c r="GJ64" s="10"/>
      <c r="GK64" s="10"/>
      <c r="GL64" s="10"/>
      <c r="GM64" s="10"/>
    </row>
    <row r="65" spans="1:195" s="10" customFormat="1" ht="75" x14ac:dyDescent="0.25">
      <c r="A65" s="1">
        <v>60</v>
      </c>
      <c r="B65" s="1" t="s">
        <v>0</v>
      </c>
      <c r="C65" s="18" t="s">
        <v>152</v>
      </c>
      <c r="D65" s="18" t="s">
        <v>153</v>
      </c>
      <c r="E65" s="1" t="s">
        <v>154</v>
      </c>
      <c r="F65" s="43" t="s">
        <v>379</v>
      </c>
      <c r="G65" s="1" t="s">
        <v>294</v>
      </c>
      <c r="H65" s="19">
        <v>6</v>
      </c>
      <c r="I65" s="16">
        <v>794.58</v>
      </c>
      <c r="J65" s="17">
        <f t="shared" si="2"/>
        <v>4767.4800000000005</v>
      </c>
      <c r="K65" s="15" t="s">
        <v>6</v>
      </c>
      <c r="L65" s="1" t="s">
        <v>321</v>
      </c>
      <c r="M65" s="1" t="s">
        <v>322</v>
      </c>
      <c r="N65" s="1" t="s">
        <v>323</v>
      </c>
      <c r="O65" s="31">
        <v>4338.43</v>
      </c>
      <c r="P65" s="7">
        <v>26030.58</v>
      </c>
      <c r="Q65" s="8">
        <f t="shared" si="0"/>
        <v>4767.5054945054944</v>
      </c>
      <c r="R65" s="9">
        <f t="shared" si="1"/>
        <v>2.5494505493952602E-2</v>
      </c>
    </row>
    <row r="66" spans="1:195" s="11" customFormat="1" ht="75" x14ac:dyDescent="0.25">
      <c r="A66" s="1">
        <v>61</v>
      </c>
      <c r="B66" s="1" t="s">
        <v>0</v>
      </c>
      <c r="C66" s="18" t="s">
        <v>155</v>
      </c>
      <c r="D66" s="18" t="s">
        <v>156</v>
      </c>
      <c r="E66" s="1" t="s">
        <v>157</v>
      </c>
      <c r="F66" s="43" t="s">
        <v>380</v>
      </c>
      <c r="G66" s="1" t="s">
        <v>294</v>
      </c>
      <c r="H66" s="19" t="s">
        <v>293</v>
      </c>
      <c r="I66" s="16">
        <v>31271.16</v>
      </c>
      <c r="J66" s="17">
        <f t="shared" si="2"/>
        <v>31271.16</v>
      </c>
      <c r="K66" s="15" t="s">
        <v>6</v>
      </c>
      <c r="L66" s="1" t="s">
        <v>321</v>
      </c>
      <c r="M66" s="1" t="s">
        <v>322</v>
      </c>
      <c r="N66" s="1" t="s">
        <v>323</v>
      </c>
      <c r="O66" s="31">
        <v>170740.54</v>
      </c>
      <c r="P66" s="7">
        <v>170740.54</v>
      </c>
      <c r="Q66" s="8">
        <f t="shared" si="0"/>
        <v>31271.161172161173</v>
      </c>
      <c r="R66" s="9">
        <f t="shared" si="1"/>
        <v>1.1721611735993065E-3</v>
      </c>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c r="BC66" s="10"/>
      <c r="BD66" s="10"/>
      <c r="BE66" s="10"/>
      <c r="BF66" s="10"/>
      <c r="BG66" s="10"/>
      <c r="BH66" s="10"/>
      <c r="BI66" s="10"/>
      <c r="BJ66" s="10"/>
      <c r="BK66" s="10"/>
      <c r="BL66" s="10"/>
      <c r="BM66" s="10"/>
      <c r="BN66" s="10"/>
      <c r="BO66" s="10"/>
      <c r="BP66" s="10"/>
      <c r="BQ66" s="10"/>
      <c r="BR66" s="10"/>
      <c r="BS66" s="10"/>
      <c r="BT66" s="10"/>
      <c r="BU66" s="10"/>
      <c r="BV66" s="10"/>
      <c r="BW66" s="10"/>
      <c r="BX66" s="10"/>
      <c r="BY66" s="10"/>
      <c r="BZ66" s="10"/>
      <c r="CA66" s="10"/>
      <c r="CB66" s="10"/>
      <c r="CC66" s="10"/>
      <c r="CD66" s="10"/>
      <c r="CE66" s="10"/>
      <c r="CF66" s="10"/>
      <c r="CG66" s="10"/>
      <c r="CH66" s="10"/>
      <c r="CI66" s="10"/>
      <c r="CJ66" s="10"/>
      <c r="CK66" s="10"/>
      <c r="CL66" s="10"/>
      <c r="CM66" s="10"/>
      <c r="CN66" s="10"/>
      <c r="CO66" s="10"/>
      <c r="CP66" s="10"/>
      <c r="CQ66" s="10"/>
      <c r="CR66" s="10"/>
      <c r="CS66" s="10"/>
      <c r="CT66" s="10"/>
      <c r="CU66" s="10"/>
      <c r="CV66" s="10"/>
      <c r="CW66" s="10"/>
      <c r="CX66" s="10"/>
      <c r="CY66" s="10"/>
      <c r="CZ66" s="10"/>
      <c r="DA66" s="10"/>
      <c r="DB66" s="10"/>
      <c r="DC66" s="10"/>
      <c r="DD66" s="10"/>
      <c r="DE66" s="10"/>
      <c r="DF66" s="10"/>
      <c r="DG66" s="10"/>
      <c r="DH66" s="10"/>
      <c r="DI66" s="10"/>
      <c r="DJ66" s="10"/>
      <c r="DK66" s="10"/>
      <c r="DL66" s="10"/>
      <c r="DM66" s="10"/>
      <c r="DN66" s="10"/>
      <c r="DO66" s="10"/>
      <c r="DP66" s="10"/>
      <c r="DQ66" s="10"/>
      <c r="DR66" s="10"/>
      <c r="DS66" s="10"/>
      <c r="DT66" s="10"/>
      <c r="DU66" s="10"/>
      <c r="DV66" s="10"/>
      <c r="DW66" s="10"/>
      <c r="DX66" s="10"/>
      <c r="DY66" s="10"/>
      <c r="DZ66" s="10"/>
      <c r="EA66" s="10"/>
      <c r="EB66" s="10"/>
      <c r="EC66" s="10"/>
      <c r="ED66" s="10"/>
      <c r="EE66" s="10"/>
      <c r="EF66" s="10"/>
      <c r="EG66" s="10"/>
      <c r="EH66" s="10"/>
      <c r="EI66" s="10"/>
      <c r="EJ66" s="10"/>
      <c r="EK66" s="10"/>
      <c r="EL66" s="10"/>
      <c r="EM66" s="10"/>
      <c r="EN66" s="10"/>
      <c r="EO66" s="10"/>
      <c r="EP66" s="10"/>
      <c r="EQ66" s="10"/>
      <c r="ER66" s="10"/>
      <c r="ES66" s="10"/>
      <c r="ET66" s="10"/>
      <c r="EU66" s="10"/>
      <c r="EV66" s="10"/>
      <c r="EW66" s="10"/>
      <c r="EX66" s="10"/>
      <c r="EY66" s="10"/>
      <c r="EZ66" s="10"/>
      <c r="FA66" s="10"/>
      <c r="FB66" s="10"/>
      <c r="FC66" s="10"/>
      <c r="FD66" s="10"/>
      <c r="FE66" s="10"/>
      <c r="FF66" s="10"/>
      <c r="FG66" s="10"/>
      <c r="FH66" s="10"/>
      <c r="FI66" s="10"/>
      <c r="FJ66" s="10"/>
      <c r="FK66" s="10"/>
      <c r="FL66" s="10"/>
      <c r="FM66" s="10"/>
      <c r="FN66" s="10"/>
      <c r="FO66" s="10"/>
      <c r="FP66" s="10"/>
      <c r="FQ66" s="10"/>
      <c r="FR66" s="10"/>
      <c r="FS66" s="10"/>
      <c r="FT66" s="10"/>
      <c r="FU66" s="10"/>
      <c r="FV66" s="10"/>
      <c r="FW66" s="10"/>
      <c r="FX66" s="10"/>
      <c r="FY66" s="10"/>
      <c r="FZ66" s="10"/>
      <c r="GA66" s="10"/>
      <c r="GB66" s="10"/>
      <c r="GC66" s="10"/>
      <c r="GD66" s="10"/>
      <c r="GE66" s="10"/>
      <c r="GF66" s="10"/>
      <c r="GG66" s="10"/>
      <c r="GH66" s="10"/>
      <c r="GI66" s="10"/>
      <c r="GJ66" s="10"/>
      <c r="GK66" s="10"/>
      <c r="GL66" s="10"/>
      <c r="GM66" s="10"/>
    </row>
    <row r="67" spans="1:195" s="10" customFormat="1" ht="75" x14ac:dyDescent="0.25">
      <c r="A67" s="1">
        <v>62</v>
      </c>
      <c r="B67" s="1" t="s">
        <v>0</v>
      </c>
      <c r="C67" s="18" t="s">
        <v>158</v>
      </c>
      <c r="D67" s="18" t="s">
        <v>159</v>
      </c>
      <c r="E67" s="1" t="s">
        <v>160</v>
      </c>
      <c r="F67" s="43" t="s">
        <v>381</v>
      </c>
      <c r="G67" s="1" t="s">
        <v>294</v>
      </c>
      <c r="H67" s="19">
        <v>24</v>
      </c>
      <c r="I67" s="16">
        <v>71.09</v>
      </c>
      <c r="J67" s="17">
        <f t="shared" si="2"/>
        <v>1706.16</v>
      </c>
      <c r="K67" s="15" t="s">
        <v>6</v>
      </c>
      <c r="L67" s="1" t="s">
        <v>321</v>
      </c>
      <c r="M67" s="1" t="s">
        <v>322</v>
      </c>
      <c r="N67" s="1" t="s">
        <v>323</v>
      </c>
      <c r="O67" s="31">
        <v>388.16</v>
      </c>
      <c r="P67" s="7">
        <v>9315.84</v>
      </c>
      <c r="Q67" s="8">
        <f t="shared" si="0"/>
        <v>1706.1978021978023</v>
      </c>
      <c r="R67" s="9">
        <f t="shared" si="1"/>
        <v>3.7802197802193405E-2</v>
      </c>
    </row>
    <row r="68" spans="1:195" s="11" customFormat="1" ht="150" x14ac:dyDescent="0.25">
      <c r="A68" s="1">
        <v>63</v>
      </c>
      <c r="B68" s="1" t="s">
        <v>0</v>
      </c>
      <c r="C68" s="18" t="s">
        <v>161</v>
      </c>
      <c r="D68" s="18" t="s">
        <v>162</v>
      </c>
      <c r="E68" s="1" t="s">
        <v>163</v>
      </c>
      <c r="F68" s="43" t="s">
        <v>382</v>
      </c>
      <c r="G68" s="1" t="s">
        <v>297</v>
      </c>
      <c r="H68" s="19">
        <v>6</v>
      </c>
      <c r="I68" s="16">
        <v>7838.82</v>
      </c>
      <c r="J68" s="17">
        <f t="shared" si="2"/>
        <v>47032.92</v>
      </c>
      <c r="K68" s="15" t="s">
        <v>6</v>
      </c>
      <c r="L68" s="1" t="s">
        <v>321</v>
      </c>
      <c r="M68" s="1" t="s">
        <v>322</v>
      </c>
      <c r="N68" s="1" t="s">
        <v>323</v>
      </c>
      <c r="O68" s="31">
        <v>42800</v>
      </c>
      <c r="P68" s="7">
        <v>256800</v>
      </c>
      <c r="Q68" s="8">
        <f t="shared" si="0"/>
        <v>47032.967032967033</v>
      </c>
      <c r="R68" s="9">
        <f t="shared" si="1"/>
        <v>4.7032967035192996E-2</v>
      </c>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c r="BE68" s="10"/>
      <c r="BF68" s="10"/>
      <c r="BG68" s="10"/>
      <c r="BH68" s="10"/>
      <c r="BI68" s="10"/>
      <c r="BJ68" s="10"/>
      <c r="BK68" s="10"/>
      <c r="BL68" s="10"/>
      <c r="BM68" s="10"/>
      <c r="BN68" s="10"/>
      <c r="BO68" s="10"/>
      <c r="BP68" s="10"/>
      <c r="BQ68" s="10"/>
      <c r="BR68" s="10"/>
      <c r="BS68" s="10"/>
      <c r="BT68" s="10"/>
      <c r="BU68" s="10"/>
      <c r="BV68" s="10"/>
      <c r="BW68" s="10"/>
      <c r="BX68" s="10"/>
      <c r="BY68" s="10"/>
      <c r="BZ68" s="10"/>
      <c r="CA68" s="10"/>
      <c r="CB68" s="10"/>
      <c r="CC68" s="10"/>
      <c r="CD68" s="10"/>
      <c r="CE68" s="10"/>
      <c r="CF68" s="10"/>
      <c r="CG68" s="10"/>
      <c r="CH68" s="10"/>
      <c r="CI68" s="10"/>
      <c r="CJ68" s="10"/>
      <c r="CK68" s="10"/>
      <c r="CL68" s="10"/>
      <c r="CM68" s="10"/>
      <c r="CN68" s="10"/>
      <c r="CO68" s="10"/>
      <c r="CP68" s="10"/>
      <c r="CQ68" s="10"/>
      <c r="CR68" s="10"/>
      <c r="CS68" s="10"/>
      <c r="CT68" s="10"/>
      <c r="CU68" s="10"/>
      <c r="CV68" s="10"/>
      <c r="CW68" s="10"/>
      <c r="CX68" s="10"/>
      <c r="CY68" s="10"/>
      <c r="CZ68" s="10"/>
      <c r="DA68" s="10"/>
      <c r="DB68" s="10"/>
      <c r="DC68" s="10"/>
      <c r="DD68" s="10"/>
      <c r="DE68" s="10"/>
      <c r="DF68" s="10"/>
      <c r="DG68" s="10"/>
      <c r="DH68" s="10"/>
      <c r="DI68" s="10"/>
      <c r="DJ68" s="10"/>
      <c r="DK68" s="10"/>
      <c r="DL68" s="10"/>
      <c r="DM68" s="10"/>
      <c r="DN68" s="10"/>
      <c r="DO68" s="10"/>
      <c r="DP68" s="10"/>
      <c r="DQ68" s="10"/>
      <c r="DR68" s="10"/>
      <c r="DS68" s="10"/>
      <c r="DT68" s="10"/>
      <c r="DU68" s="10"/>
      <c r="DV68" s="10"/>
      <c r="DW68" s="10"/>
      <c r="DX68" s="10"/>
      <c r="DY68" s="10"/>
      <c r="DZ68" s="10"/>
      <c r="EA68" s="10"/>
      <c r="EB68" s="10"/>
      <c r="EC68" s="10"/>
      <c r="ED68" s="10"/>
      <c r="EE68" s="10"/>
      <c r="EF68" s="10"/>
      <c r="EG68" s="10"/>
      <c r="EH68" s="10"/>
      <c r="EI68" s="10"/>
      <c r="EJ68" s="10"/>
      <c r="EK68" s="10"/>
      <c r="EL68" s="10"/>
      <c r="EM68" s="10"/>
      <c r="EN68" s="10"/>
      <c r="EO68" s="10"/>
      <c r="EP68" s="10"/>
      <c r="EQ68" s="10"/>
      <c r="ER68" s="10"/>
      <c r="ES68" s="10"/>
      <c r="ET68" s="10"/>
      <c r="EU68" s="10"/>
      <c r="EV68" s="10"/>
      <c r="EW68" s="10"/>
      <c r="EX68" s="10"/>
      <c r="EY68" s="10"/>
      <c r="EZ68" s="10"/>
      <c r="FA68" s="10"/>
      <c r="FB68" s="10"/>
      <c r="FC68" s="10"/>
      <c r="FD68" s="10"/>
      <c r="FE68" s="10"/>
      <c r="FF68" s="10"/>
      <c r="FG68" s="10"/>
      <c r="FH68" s="10"/>
      <c r="FI68" s="10"/>
      <c r="FJ68" s="10"/>
      <c r="FK68" s="10"/>
      <c r="FL68" s="10"/>
      <c r="FM68" s="10"/>
      <c r="FN68" s="10"/>
      <c r="FO68" s="10"/>
      <c r="FP68" s="10"/>
      <c r="FQ68" s="10"/>
      <c r="FR68" s="10"/>
      <c r="FS68" s="10"/>
      <c r="FT68" s="10"/>
      <c r="FU68" s="10"/>
      <c r="FV68" s="10"/>
      <c r="FW68" s="10"/>
      <c r="FX68" s="10"/>
      <c r="FY68" s="10"/>
      <c r="FZ68" s="10"/>
      <c r="GA68" s="10"/>
      <c r="GB68" s="10"/>
      <c r="GC68" s="10"/>
      <c r="GD68" s="10"/>
      <c r="GE68" s="10"/>
      <c r="GF68" s="10"/>
      <c r="GG68" s="10"/>
      <c r="GH68" s="10"/>
      <c r="GI68" s="10"/>
      <c r="GJ68" s="10"/>
      <c r="GK68" s="10"/>
      <c r="GL68" s="10"/>
      <c r="GM68" s="10"/>
    </row>
    <row r="69" spans="1:195" s="10" customFormat="1" ht="105" x14ac:dyDescent="0.25">
      <c r="A69" s="1">
        <v>64</v>
      </c>
      <c r="B69" s="1" t="s">
        <v>0</v>
      </c>
      <c r="C69" s="18" t="s">
        <v>164</v>
      </c>
      <c r="D69" s="18" t="s">
        <v>165</v>
      </c>
      <c r="E69" s="1" t="s">
        <v>166</v>
      </c>
      <c r="F69" s="43" t="s">
        <v>383</v>
      </c>
      <c r="G69" s="1" t="s">
        <v>294</v>
      </c>
      <c r="H69" s="19">
        <v>6</v>
      </c>
      <c r="I69" s="16">
        <v>509.52</v>
      </c>
      <c r="J69" s="17">
        <f t="shared" si="2"/>
        <v>3057.12</v>
      </c>
      <c r="K69" s="15" t="s">
        <v>6</v>
      </c>
      <c r="L69" s="1" t="s">
        <v>321</v>
      </c>
      <c r="M69" s="1" t="s">
        <v>322</v>
      </c>
      <c r="N69" s="1" t="s">
        <v>323</v>
      </c>
      <c r="O69" s="31">
        <v>2782</v>
      </c>
      <c r="P69" s="7">
        <v>16692</v>
      </c>
      <c r="Q69" s="8">
        <f t="shared" si="0"/>
        <v>3057.1428571428573</v>
      </c>
      <c r="R69" s="9">
        <f t="shared" si="1"/>
        <v>2.2857142857446888E-2</v>
      </c>
    </row>
    <row r="70" spans="1:195" s="11" customFormat="1" ht="75" x14ac:dyDescent="0.25">
      <c r="A70" s="1">
        <v>65</v>
      </c>
      <c r="B70" s="1" t="s">
        <v>0</v>
      </c>
      <c r="C70" s="18" t="s">
        <v>167</v>
      </c>
      <c r="D70" s="18" t="s">
        <v>168</v>
      </c>
      <c r="E70" s="1" t="s">
        <v>169</v>
      </c>
      <c r="F70" s="43" t="s">
        <v>384</v>
      </c>
      <c r="G70" s="1" t="s">
        <v>294</v>
      </c>
      <c r="H70" s="19">
        <v>3</v>
      </c>
      <c r="I70" s="16">
        <v>143.41</v>
      </c>
      <c r="J70" s="17">
        <f t="shared" si="2"/>
        <v>430.23</v>
      </c>
      <c r="K70" s="15" t="s">
        <v>6</v>
      </c>
      <c r="L70" s="1" t="s">
        <v>321</v>
      </c>
      <c r="M70" s="1" t="s">
        <v>322</v>
      </c>
      <c r="N70" s="1" t="s">
        <v>323</v>
      </c>
      <c r="O70" s="31">
        <v>783.06</v>
      </c>
      <c r="P70" s="7">
        <v>2349.1799999999998</v>
      </c>
      <c r="Q70" s="8">
        <f t="shared" ref="Q70:Q112" si="3">P70/5.46</f>
        <v>430.25274725274721</v>
      </c>
      <c r="R70" s="9">
        <f t="shared" ref="R70:R112" si="4">Q70-J70</f>
        <v>2.274725274719458E-2</v>
      </c>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c r="BC70" s="10"/>
      <c r="BD70" s="10"/>
      <c r="BE70" s="10"/>
      <c r="BF70" s="10"/>
      <c r="BG70" s="10"/>
      <c r="BH70" s="10"/>
      <c r="BI70" s="10"/>
      <c r="BJ70" s="10"/>
      <c r="BK70" s="10"/>
      <c r="BL70" s="10"/>
      <c r="BM70" s="10"/>
      <c r="BN70" s="10"/>
      <c r="BO70" s="10"/>
      <c r="BP70" s="10"/>
      <c r="BQ70" s="10"/>
      <c r="BR70" s="10"/>
      <c r="BS70" s="10"/>
      <c r="BT70" s="10"/>
      <c r="BU70" s="10"/>
      <c r="BV70" s="10"/>
      <c r="BW70" s="10"/>
      <c r="BX70" s="10"/>
      <c r="BY70" s="10"/>
      <c r="BZ70" s="10"/>
      <c r="CA70" s="10"/>
      <c r="CB70" s="10"/>
      <c r="CC70" s="10"/>
      <c r="CD70" s="10"/>
      <c r="CE70" s="10"/>
      <c r="CF70" s="10"/>
      <c r="CG70" s="10"/>
      <c r="CH70" s="10"/>
      <c r="CI70" s="10"/>
      <c r="CJ70" s="10"/>
      <c r="CK70" s="10"/>
      <c r="CL70" s="10"/>
      <c r="CM70" s="10"/>
      <c r="CN70" s="10"/>
      <c r="CO70" s="10"/>
      <c r="CP70" s="10"/>
      <c r="CQ70" s="10"/>
      <c r="CR70" s="10"/>
      <c r="CS70" s="10"/>
      <c r="CT70" s="10"/>
      <c r="CU70" s="10"/>
      <c r="CV70" s="10"/>
      <c r="CW70" s="10"/>
      <c r="CX70" s="10"/>
      <c r="CY70" s="10"/>
      <c r="CZ70" s="10"/>
      <c r="DA70" s="10"/>
      <c r="DB70" s="10"/>
      <c r="DC70" s="10"/>
      <c r="DD70" s="10"/>
      <c r="DE70" s="10"/>
      <c r="DF70" s="10"/>
      <c r="DG70" s="10"/>
      <c r="DH70" s="10"/>
      <c r="DI70" s="10"/>
      <c r="DJ70" s="10"/>
      <c r="DK70" s="10"/>
      <c r="DL70" s="10"/>
      <c r="DM70" s="10"/>
      <c r="DN70" s="10"/>
      <c r="DO70" s="10"/>
      <c r="DP70" s="10"/>
      <c r="DQ70" s="10"/>
      <c r="DR70" s="10"/>
      <c r="DS70" s="10"/>
      <c r="DT70" s="10"/>
      <c r="DU70" s="10"/>
      <c r="DV70" s="10"/>
      <c r="DW70" s="10"/>
      <c r="DX70" s="10"/>
      <c r="DY70" s="10"/>
      <c r="DZ70" s="10"/>
      <c r="EA70" s="10"/>
      <c r="EB70" s="10"/>
      <c r="EC70" s="10"/>
      <c r="ED70" s="10"/>
      <c r="EE70" s="10"/>
      <c r="EF70" s="10"/>
      <c r="EG70" s="10"/>
      <c r="EH70" s="10"/>
      <c r="EI70" s="10"/>
      <c r="EJ70" s="10"/>
      <c r="EK70" s="10"/>
      <c r="EL70" s="10"/>
      <c r="EM70" s="10"/>
      <c r="EN70" s="10"/>
      <c r="EO70" s="10"/>
      <c r="EP70" s="10"/>
      <c r="EQ70" s="10"/>
      <c r="ER70" s="10"/>
      <c r="ES70" s="10"/>
      <c r="ET70" s="10"/>
      <c r="EU70" s="10"/>
      <c r="EV70" s="10"/>
      <c r="EW70" s="10"/>
      <c r="EX70" s="10"/>
      <c r="EY70" s="10"/>
      <c r="EZ70" s="10"/>
      <c r="FA70" s="10"/>
      <c r="FB70" s="10"/>
      <c r="FC70" s="10"/>
      <c r="FD70" s="10"/>
      <c r="FE70" s="10"/>
      <c r="FF70" s="10"/>
      <c r="FG70" s="10"/>
      <c r="FH70" s="10"/>
      <c r="FI70" s="10"/>
      <c r="FJ70" s="10"/>
      <c r="FK70" s="10"/>
      <c r="FL70" s="10"/>
      <c r="FM70" s="10"/>
      <c r="FN70" s="10"/>
      <c r="FO70" s="10"/>
      <c r="FP70" s="10"/>
      <c r="FQ70" s="10"/>
      <c r="FR70" s="10"/>
      <c r="FS70" s="10"/>
      <c r="FT70" s="10"/>
      <c r="FU70" s="10"/>
      <c r="FV70" s="10"/>
      <c r="FW70" s="10"/>
      <c r="FX70" s="10"/>
      <c r="FY70" s="10"/>
      <c r="FZ70" s="10"/>
      <c r="GA70" s="10"/>
      <c r="GB70" s="10"/>
      <c r="GC70" s="10"/>
      <c r="GD70" s="10"/>
      <c r="GE70" s="10"/>
      <c r="GF70" s="10"/>
      <c r="GG70" s="10"/>
      <c r="GH70" s="10"/>
      <c r="GI70" s="10"/>
      <c r="GJ70" s="10"/>
      <c r="GK70" s="10"/>
      <c r="GL70" s="10"/>
      <c r="GM70" s="10"/>
    </row>
    <row r="71" spans="1:195" s="10" customFormat="1" ht="165" x14ac:dyDescent="0.25">
      <c r="A71" s="1">
        <v>66</v>
      </c>
      <c r="B71" s="1" t="s">
        <v>0</v>
      </c>
      <c r="C71" s="18" t="s">
        <v>170</v>
      </c>
      <c r="D71" s="18" t="s">
        <v>171</v>
      </c>
      <c r="E71" s="1" t="s">
        <v>172</v>
      </c>
      <c r="F71" s="43" t="s">
        <v>385</v>
      </c>
      <c r="G71" s="1" t="s">
        <v>294</v>
      </c>
      <c r="H71" s="19" t="s">
        <v>282</v>
      </c>
      <c r="I71" s="16">
        <v>2145.83</v>
      </c>
      <c r="J71" s="17">
        <f t="shared" ref="J71:J114" si="5">H71*I71</f>
        <v>6437.49</v>
      </c>
      <c r="K71" s="15" t="s">
        <v>6</v>
      </c>
      <c r="L71" s="1" t="s">
        <v>321</v>
      </c>
      <c r="M71" s="1" t="s">
        <v>322</v>
      </c>
      <c r="N71" s="1" t="s">
        <v>323</v>
      </c>
      <c r="O71" s="31">
        <v>11716.25</v>
      </c>
      <c r="P71" s="7">
        <v>35148.75</v>
      </c>
      <c r="Q71" s="8">
        <f t="shared" si="3"/>
        <v>6437.5</v>
      </c>
      <c r="R71" s="9">
        <f t="shared" si="4"/>
        <v>1.0000000000218279E-2</v>
      </c>
    </row>
    <row r="72" spans="1:195" s="11" customFormat="1" ht="75" x14ac:dyDescent="0.25">
      <c r="A72" s="1">
        <v>67</v>
      </c>
      <c r="B72" s="1" t="s">
        <v>0</v>
      </c>
      <c r="C72" s="18" t="s">
        <v>173</v>
      </c>
      <c r="D72" s="18" t="s">
        <v>174</v>
      </c>
      <c r="E72" s="1" t="s">
        <v>38</v>
      </c>
      <c r="F72" s="43" t="s">
        <v>386</v>
      </c>
      <c r="G72" s="1" t="s">
        <v>295</v>
      </c>
      <c r="H72" s="19">
        <v>0.2</v>
      </c>
      <c r="I72" s="16">
        <v>30714.14</v>
      </c>
      <c r="J72" s="17">
        <f t="shared" si="5"/>
        <v>6142.8280000000004</v>
      </c>
      <c r="K72" s="15" t="s">
        <v>6</v>
      </c>
      <c r="L72" s="1" t="s">
        <v>321</v>
      </c>
      <c r="M72" s="1" t="s">
        <v>322</v>
      </c>
      <c r="N72" s="1" t="s">
        <v>323</v>
      </c>
      <c r="O72" s="31">
        <v>167699.22</v>
      </c>
      <c r="P72" s="7">
        <v>33539.839999999997</v>
      </c>
      <c r="Q72" s="8">
        <f t="shared" si="3"/>
        <v>6142.8278388278386</v>
      </c>
      <c r="R72" s="9">
        <f t="shared" si="4"/>
        <v>-1.6117216182465199E-4</v>
      </c>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0"/>
      <c r="FH72" s="10"/>
      <c r="FI72" s="10"/>
      <c r="FJ72" s="10"/>
      <c r="FK72" s="10"/>
      <c r="FL72" s="10"/>
      <c r="FM72" s="10"/>
      <c r="FN72" s="10"/>
      <c r="FO72" s="10"/>
      <c r="FP72" s="10"/>
      <c r="FQ72" s="10"/>
      <c r="FR72" s="10"/>
      <c r="FS72" s="10"/>
      <c r="FT72" s="10"/>
      <c r="FU72" s="10"/>
      <c r="FV72" s="10"/>
      <c r="FW72" s="10"/>
      <c r="FX72" s="10"/>
      <c r="FY72" s="10"/>
      <c r="FZ72" s="10"/>
      <c r="GA72" s="10"/>
      <c r="GB72" s="10"/>
      <c r="GC72" s="10"/>
      <c r="GD72" s="10"/>
      <c r="GE72" s="10"/>
      <c r="GF72" s="10"/>
      <c r="GG72" s="10"/>
      <c r="GH72" s="10"/>
      <c r="GI72" s="10"/>
      <c r="GJ72" s="10"/>
      <c r="GK72" s="10"/>
      <c r="GL72" s="10"/>
      <c r="GM72" s="10"/>
    </row>
    <row r="73" spans="1:195" s="10" customFormat="1" ht="75" x14ac:dyDescent="0.25">
      <c r="A73" s="1">
        <v>68</v>
      </c>
      <c r="B73" s="1" t="s">
        <v>0</v>
      </c>
      <c r="C73" s="18" t="s">
        <v>175</v>
      </c>
      <c r="D73" s="18" t="s">
        <v>176</v>
      </c>
      <c r="E73" s="1" t="s">
        <v>38</v>
      </c>
      <c r="F73" s="43" t="s">
        <v>387</v>
      </c>
      <c r="G73" s="1" t="s">
        <v>295</v>
      </c>
      <c r="H73" s="19">
        <v>0.15</v>
      </c>
      <c r="I73" s="16">
        <v>17911.72</v>
      </c>
      <c r="J73" s="17">
        <f t="shared" si="5"/>
        <v>2686.7580000000003</v>
      </c>
      <c r="K73" s="15" t="s">
        <v>6</v>
      </c>
      <c r="L73" s="1" t="s">
        <v>321</v>
      </c>
      <c r="M73" s="1" t="s">
        <v>322</v>
      </c>
      <c r="N73" s="1" t="s">
        <v>323</v>
      </c>
      <c r="O73" s="31">
        <v>97798</v>
      </c>
      <c r="P73" s="7">
        <v>14669.7</v>
      </c>
      <c r="Q73" s="8">
        <f t="shared" si="3"/>
        <v>2686.7582417582421</v>
      </c>
      <c r="R73" s="9">
        <f t="shared" si="4"/>
        <v>2.4175824182748329E-4</v>
      </c>
    </row>
    <row r="74" spans="1:195" s="11" customFormat="1" ht="90" x14ac:dyDescent="0.25">
      <c r="A74" s="1">
        <v>69</v>
      </c>
      <c r="B74" s="1" t="s">
        <v>0</v>
      </c>
      <c r="C74" s="18" t="s">
        <v>177</v>
      </c>
      <c r="D74" s="18" t="s">
        <v>176</v>
      </c>
      <c r="E74" s="1" t="s">
        <v>38</v>
      </c>
      <c r="F74" s="43" t="s">
        <v>388</v>
      </c>
      <c r="G74" s="1" t="s">
        <v>295</v>
      </c>
      <c r="H74" s="19">
        <v>0.2</v>
      </c>
      <c r="I74" s="16">
        <v>50567.43</v>
      </c>
      <c r="J74" s="17">
        <f t="shared" si="5"/>
        <v>10113.486000000001</v>
      </c>
      <c r="K74" s="15" t="s">
        <v>6</v>
      </c>
      <c r="L74" s="1" t="s">
        <v>321</v>
      </c>
      <c r="M74" s="1" t="s">
        <v>322</v>
      </c>
      <c r="N74" s="1" t="s">
        <v>323</v>
      </c>
      <c r="O74" s="31">
        <v>276098.21000000002</v>
      </c>
      <c r="P74" s="7">
        <v>55219.64</v>
      </c>
      <c r="Q74" s="8">
        <f t="shared" si="3"/>
        <v>10113.48717948718</v>
      </c>
      <c r="R74" s="9">
        <f t="shared" si="4"/>
        <v>1.1794871788879391E-3</v>
      </c>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c r="BC74" s="10"/>
      <c r="BD74" s="10"/>
      <c r="BE74" s="10"/>
      <c r="BF74" s="10"/>
      <c r="BG74" s="10"/>
      <c r="BH74" s="10"/>
      <c r="BI74" s="10"/>
      <c r="BJ74" s="10"/>
      <c r="BK74" s="10"/>
      <c r="BL74" s="10"/>
      <c r="BM74" s="10"/>
      <c r="BN74" s="10"/>
      <c r="BO74" s="10"/>
      <c r="BP74" s="10"/>
      <c r="BQ74" s="10"/>
      <c r="BR74" s="10"/>
      <c r="BS74" s="10"/>
      <c r="BT74" s="10"/>
      <c r="BU74" s="10"/>
      <c r="BV74" s="10"/>
      <c r="BW74" s="10"/>
      <c r="BX74" s="10"/>
      <c r="BY74" s="10"/>
      <c r="BZ74" s="10"/>
      <c r="CA74" s="10"/>
      <c r="CB74" s="10"/>
      <c r="CC74" s="10"/>
      <c r="CD74" s="10"/>
      <c r="CE74" s="10"/>
      <c r="CF74" s="10"/>
      <c r="CG74" s="10"/>
      <c r="CH74" s="10"/>
      <c r="CI74" s="10"/>
      <c r="CJ74" s="10"/>
      <c r="CK74" s="10"/>
      <c r="CL74" s="10"/>
      <c r="CM74" s="10"/>
      <c r="CN74" s="10"/>
      <c r="CO74" s="10"/>
      <c r="CP74" s="10"/>
      <c r="CQ74" s="10"/>
      <c r="CR74" s="10"/>
      <c r="CS74" s="10"/>
      <c r="CT74" s="10"/>
      <c r="CU74" s="10"/>
      <c r="CV74" s="10"/>
      <c r="CW74" s="10"/>
      <c r="CX74" s="10"/>
      <c r="CY74" s="10"/>
      <c r="CZ74" s="10"/>
      <c r="DA74" s="10"/>
      <c r="DB74" s="10"/>
      <c r="DC74" s="10"/>
      <c r="DD74" s="10"/>
      <c r="DE74" s="10"/>
      <c r="DF74" s="10"/>
      <c r="DG74" s="10"/>
      <c r="DH74" s="10"/>
      <c r="DI74" s="10"/>
      <c r="DJ74" s="10"/>
      <c r="DK74" s="10"/>
      <c r="DL74" s="10"/>
      <c r="DM74" s="10"/>
      <c r="DN74" s="10"/>
      <c r="DO74" s="10"/>
      <c r="DP74" s="10"/>
      <c r="DQ74" s="10"/>
      <c r="DR74" s="10"/>
      <c r="DS74" s="10"/>
      <c r="DT74" s="10"/>
      <c r="DU74" s="10"/>
      <c r="DV74" s="10"/>
      <c r="DW74" s="10"/>
      <c r="DX74" s="10"/>
      <c r="DY74" s="10"/>
      <c r="DZ74" s="10"/>
      <c r="EA74" s="10"/>
      <c r="EB74" s="10"/>
      <c r="EC74" s="10"/>
      <c r="ED74" s="10"/>
      <c r="EE74" s="10"/>
      <c r="EF74" s="10"/>
      <c r="EG74" s="10"/>
      <c r="EH74" s="10"/>
      <c r="EI74" s="10"/>
      <c r="EJ74" s="10"/>
      <c r="EK74" s="10"/>
      <c r="EL74" s="10"/>
      <c r="EM74" s="10"/>
      <c r="EN74" s="10"/>
      <c r="EO74" s="10"/>
      <c r="EP74" s="10"/>
      <c r="EQ74" s="10"/>
      <c r="ER74" s="10"/>
      <c r="ES74" s="10"/>
      <c r="ET74" s="10"/>
      <c r="EU74" s="10"/>
      <c r="EV74" s="10"/>
      <c r="EW74" s="10"/>
      <c r="EX74" s="10"/>
      <c r="EY74" s="10"/>
      <c r="EZ74" s="10"/>
      <c r="FA74" s="10"/>
      <c r="FB74" s="10"/>
      <c r="FC74" s="10"/>
      <c r="FD74" s="10"/>
      <c r="FE74" s="10"/>
      <c r="FF74" s="10"/>
      <c r="FG74" s="10"/>
      <c r="FH74" s="10"/>
      <c r="FI74" s="10"/>
      <c r="FJ74" s="10"/>
      <c r="FK74" s="10"/>
      <c r="FL74" s="10"/>
      <c r="FM74" s="10"/>
      <c r="FN74" s="10"/>
      <c r="FO74" s="10"/>
      <c r="FP74" s="10"/>
      <c r="FQ74" s="10"/>
      <c r="FR74" s="10"/>
      <c r="FS74" s="10"/>
      <c r="FT74" s="10"/>
      <c r="FU74" s="10"/>
      <c r="FV74" s="10"/>
      <c r="FW74" s="10"/>
      <c r="FX74" s="10"/>
      <c r="FY74" s="10"/>
      <c r="FZ74" s="10"/>
      <c r="GA74" s="10"/>
      <c r="GB74" s="10"/>
      <c r="GC74" s="10"/>
      <c r="GD74" s="10"/>
      <c r="GE74" s="10"/>
      <c r="GF74" s="10"/>
      <c r="GG74" s="10"/>
      <c r="GH74" s="10"/>
      <c r="GI74" s="10"/>
      <c r="GJ74" s="10"/>
      <c r="GK74" s="10"/>
      <c r="GL74" s="10"/>
      <c r="GM74" s="10"/>
    </row>
    <row r="75" spans="1:195" s="10" customFormat="1" ht="75" x14ac:dyDescent="0.25">
      <c r="A75" s="1">
        <v>70</v>
      </c>
      <c r="B75" s="1" t="s">
        <v>0</v>
      </c>
      <c r="C75" s="18" t="s">
        <v>178</v>
      </c>
      <c r="D75" s="18" t="s">
        <v>179</v>
      </c>
      <c r="E75" s="1" t="s">
        <v>38</v>
      </c>
      <c r="F75" s="43" t="s">
        <v>389</v>
      </c>
      <c r="G75" s="1" t="s">
        <v>295</v>
      </c>
      <c r="H75" s="19">
        <v>0.13</v>
      </c>
      <c r="I75" s="16">
        <v>74539.899999999994</v>
      </c>
      <c r="J75" s="17">
        <f t="shared" si="5"/>
        <v>9690.1869999999999</v>
      </c>
      <c r="K75" s="15" t="s">
        <v>6</v>
      </c>
      <c r="L75" s="1" t="s">
        <v>321</v>
      </c>
      <c r="M75" s="1" t="s">
        <v>322</v>
      </c>
      <c r="N75" s="1" t="s">
        <v>323</v>
      </c>
      <c r="O75" s="31">
        <v>406987.87</v>
      </c>
      <c r="P75" s="7">
        <v>52908.42</v>
      </c>
      <c r="Q75" s="8">
        <f t="shared" si="3"/>
        <v>9690.1868131868123</v>
      </c>
      <c r="R75" s="9">
        <f t="shared" si="4"/>
        <v>-1.8681318761082366E-4</v>
      </c>
    </row>
    <row r="76" spans="1:195" s="11" customFormat="1" ht="75" x14ac:dyDescent="0.25">
      <c r="A76" s="1">
        <v>71</v>
      </c>
      <c r="B76" s="1" t="s">
        <v>0</v>
      </c>
      <c r="C76" s="18" t="s">
        <v>180</v>
      </c>
      <c r="D76" s="18" t="s">
        <v>181</v>
      </c>
      <c r="E76" s="1" t="s">
        <v>38</v>
      </c>
      <c r="F76" s="43" t="s">
        <v>390</v>
      </c>
      <c r="G76" s="1" t="s">
        <v>295</v>
      </c>
      <c r="H76" s="19">
        <v>0.2</v>
      </c>
      <c r="I76" s="16">
        <v>39546.370000000003</v>
      </c>
      <c r="J76" s="17">
        <f t="shared" si="5"/>
        <v>7909.2740000000013</v>
      </c>
      <c r="K76" s="15" t="s">
        <v>6</v>
      </c>
      <c r="L76" s="1" t="s">
        <v>321</v>
      </c>
      <c r="M76" s="1" t="s">
        <v>322</v>
      </c>
      <c r="N76" s="1" t="s">
        <v>323</v>
      </c>
      <c r="O76" s="31">
        <v>215923.21</v>
      </c>
      <c r="P76" s="7">
        <v>43184.639999999999</v>
      </c>
      <c r="Q76" s="8">
        <f t="shared" si="3"/>
        <v>7909.2747252747249</v>
      </c>
      <c r="R76" s="9">
        <f t="shared" si="4"/>
        <v>7.2527472366346046E-4</v>
      </c>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c r="BC76" s="10"/>
      <c r="BD76" s="10"/>
      <c r="BE76" s="10"/>
      <c r="BF76" s="10"/>
      <c r="BG76" s="10"/>
      <c r="BH76" s="10"/>
      <c r="BI76" s="10"/>
      <c r="BJ76" s="10"/>
      <c r="BK76" s="10"/>
      <c r="BL76" s="10"/>
      <c r="BM76" s="10"/>
      <c r="BN76" s="10"/>
      <c r="BO76" s="10"/>
      <c r="BP76" s="10"/>
      <c r="BQ76" s="10"/>
      <c r="BR76" s="10"/>
      <c r="BS76" s="10"/>
      <c r="BT76" s="10"/>
      <c r="BU76" s="10"/>
      <c r="BV76" s="10"/>
      <c r="BW76" s="10"/>
      <c r="BX76" s="10"/>
      <c r="BY76" s="10"/>
      <c r="BZ76" s="10"/>
      <c r="CA76" s="10"/>
      <c r="CB76" s="10"/>
      <c r="CC76" s="10"/>
      <c r="CD76" s="10"/>
      <c r="CE76" s="10"/>
      <c r="CF76" s="10"/>
      <c r="CG76" s="10"/>
      <c r="CH76" s="10"/>
      <c r="CI76" s="10"/>
      <c r="CJ76" s="10"/>
      <c r="CK76" s="10"/>
      <c r="CL76" s="10"/>
      <c r="CM76" s="10"/>
      <c r="CN76" s="10"/>
      <c r="CO76" s="10"/>
      <c r="CP76" s="10"/>
      <c r="CQ76" s="10"/>
      <c r="CR76" s="10"/>
      <c r="CS76" s="10"/>
      <c r="CT76" s="10"/>
      <c r="CU76" s="10"/>
      <c r="CV76" s="10"/>
      <c r="CW76" s="10"/>
      <c r="CX76" s="10"/>
      <c r="CY76" s="10"/>
      <c r="CZ76" s="10"/>
      <c r="DA76" s="10"/>
      <c r="DB76" s="10"/>
      <c r="DC76" s="10"/>
      <c r="DD76" s="10"/>
      <c r="DE76" s="10"/>
      <c r="DF76" s="10"/>
      <c r="DG76" s="10"/>
      <c r="DH76" s="10"/>
      <c r="DI76" s="10"/>
      <c r="DJ76" s="10"/>
      <c r="DK76" s="10"/>
      <c r="DL76" s="10"/>
      <c r="DM76" s="10"/>
      <c r="DN76" s="10"/>
      <c r="DO76" s="10"/>
      <c r="DP76" s="10"/>
      <c r="DQ76" s="10"/>
      <c r="DR76" s="10"/>
      <c r="DS76" s="10"/>
      <c r="DT76" s="10"/>
      <c r="DU76" s="10"/>
      <c r="DV76" s="10"/>
      <c r="DW76" s="10"/>
      <c r="DX76" s="10"/>
      <c r="DY76" s="10"/>
      <c r="DZ76" s="10"/>
      <c r="EA76" s="10"/>
      <c r="EB76" s="10"/>
      <c r="EC76" s="10"/>
      <c r="ED76" s="10"/>
      <c r="EE76" s="10"/>
      <c r="EF76" s="10"/>
      <c r="EG76" s="10"/>
      <c r="EH76" s="10"/>
      <c r="EI76" s="10"/>
      <c r="EJ76" s="10"/>
      <c r="EK76" s="10"/>
      <c r="EL76" s="10"/>
      <c r="EM76" s="10"/>
      <c r="EN76" s="10"/>
      <c r="EO76" s="10"/>
      <c r="EP76" s="10"/>
      <c r="EQ76" s="10"/>
      <c r="ER76" s="10"/>
      <c r="ES76" s="10"/>
      <c r="ET76" s="10"/>
      <c r="EU76" s="10"/>
      <c r="EV76" s="10"/>
      <c r="EW76" s="10"/>
      <c r="EX76" s="10"/>
      <c r="EY76" s="10"/>
      <c r="EZ76" s="10"/>
      <c r="FA76" s="10"/>
      <c r="FB76" s="10"/>
      <c r="FC76" s="10"/>
      <c r="FD76" s="10"/>
      <c r="FE76" s="10"/>
      <c r="FF76" s="10"/>
      <c r="FG76" s="10"/>
      <c r="FH76" s="10"/>
      <c r="FI76" s="10"/>
      <c r="FJ76" s="10"/>
      <c r="FK76" s="10"/>
      <c r="FL76" s="10"/>
      <c r="FM76" s="10"/>
      <c r="FN76" s="10"/>
      <c r="FO76" s="10"/>
      <c r="FP76" s="10"/>
      <c r="FQ76" s="10"/>
      <c r="FR76" s="10"/>
      <c r="FS76" s="10"/>
      <c r="FT76" s="10"/>
      <c r="FU76" s="10"/>
      <c r="FV76" s="10"/>
      <c r="FW76" s="10"/>
      <c r="FX76" s="10"/>
      <c r="FY76" s="10"/>
      <c r="FZ76" s="10"/>
      <c r="GA76" s="10"/>
      <c r="GB76" s="10"/>
      <c r="GC76" s="10"/>
      <c r="GD76" s="10"/>
      <c r="GE76" s="10"/>
      <c r="GF76" s="10"/>
      <c r="GG76" s="10"/>
      <c r="GH76" s="10"/>
      <c r="GI76" s="10"/>
      <c r="GJ76" s="10"/>
      <c r="GK76" s="10"/>
      <c r="GL76" s="10"/>
      <c r="GM76" s="10"/>
    </row>
    <row r="77" spans="1:195" s="10" customFormat="1" ht="75" x14ac:dyDescent="0.25">
      <c r="A77" s="1">
        <v>72</v>
      </c>
      <c r="B77" s="1" t="s">
        <v>0</v>
      </c>
      <c r="C77" s="18" t="s">
        <v>182</v>
      </c>
      <c r="D77" s="18" t="s">
        <v>183</v>
      </c>
      <c r="E77" s="1" t="s">
        <v>184</v>
      </c>
      <c r="F77" s="43" t="s">
        <v>391</v>
      </c>
      <c r="G77" s="1" t="s">
        <v>300</v>
      </c>
      <c r="H77" s="19">
        <v>6</v>
      </c>
      <c r="I77" s="16">
        <v>925.41</v>
      </c>
      <c r="J77" s="17">
        <f t="shared" si="5"/>
        <v>5552.46</v>
      </c>
      <c r="K77" s="15" t="s">
        <v>6</v>
      </c>
      <c r="L77" s="1" t="s">
        <v>321</v>
      </c>
      <c r="M77" s="1" t="s">
        <v>322</v>
      </c>
      <c r="N77" s="1" t="s">
        <v>323</v>
      </c>
      <c r="O77" s="31">
        <v>5052.78</v>
      </c>
      <c r="P77" s="7">
        <v>30316.68</v>
      </c>
      <c r="Q77" s="8">
        <f t="shared" si="3"/>
        <v>5552.5054945054944</v>
      </c>
      <c r="R77" s="9">
        <f t="shared" si="4"/>
        <v>4.5494505494389159E-2</v>
      </c>
    </row>
    <row r="78" spans="1:195" s="11" customFormat="1" ht="75" x14ac:dyDescent="0.25">
      <c r="A78" s="1">
        <v>73</v>
      </c>
      <c r="B78" s="1" t="s">
        <v>0</v>
      </c>
      <c r="C78" s="18" t="s">
        <v>185</v>
      </c>
      <c r="D78" s="18" t="s">
        <v>186</v>
      </c>
      <c r="E78" s="1" t="s">
        <v>187</v>
      </c>
      <c r="F78" s="43" t="s">
        <v>392</v>
      </c>
      <c r="G78" s="1" t="s">
        <v>294</v>
      </c>
      <c r="H78" s="19">
        <v>250</v>
      </c>
      <c r="I78" s="16">
        <v>15.16</v>
      </c>
      <c r="J78" s="17">
        <f t="shared" si="5"/>
        <v>3790</v>
      </c>
      <c r="K78" s="15" t="s">
        <v>6</v>
      </c>
      <c r="L78" s="1" t="s">
        <v>321</v>
      </c>
      <c r="M78" s="1" t="s">
        <v>322</v>
      </c>
      <c r="N78" s="1" t="s">
        <v>323</v>
      </c>
      <c r="O78" s="31">
        <v>82.81</v>
      </c>
      <c r="P78" s="7">
        <v>20702.5</v>
      </c>
      <c r="Q78" s="8">
        <f t="shared" si="3"/>
        <v>3791.6666666666665</v>
      </c>
      <c r="R78" s="9">
        <f t="shared" si="4"/>
        <v>1.6666666666665151</v>
      </c>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c r="BC78" s="10"/>
      <c r="BD78" s="10"/>
      <c r="BE78" s="10"/>
      <c r="BF78" s="10"/>
      <c r="BG78" s="10"/>
      <c r="BH78" s="10"/>
      <c r="BI78" s="10"/>
      <c r="BJ78" s="10"/>
      <c r="BK78" s="10"/>
      <c r="BL78" s="10"/>
      <c r="BM78" s="10"/>
      <c r="BN78" s="10"/>
      <c r="BO78" s="10"/>
      <c r="BP78" s="10"/>
      <c r="BQ78" s="10"/>
      <c r="BR78" s="10"/>
      <c r="BS78" s="10"/>
      <c r="BT78" s="10"/>
      <c r="BU78" s="10"/>
      <c r="BV78" s="10"/>
      <c r="BW78" s="10"/>
      <c r="BX78" s="10"/>
      <c r="BY78" s="10"/>
      <c r="BZ78" s="10"/>
      <c r="CA78" s="10"/>
      <c r="CB78" s="10"/>
      <c r="CC78" s="10"/>
      <c r="CD78" s="10"/>
      <c r="CE78" s="10"/>
      <c r="CF78" s="10"/>
      <c r="CG78" s="10"/>
      <c r="CH78" s="10"/>
      <c r="CI78" s="10"/>
      <c r="CJ78" s="10"/>
      <c r="CK78" s="10"/>
      <c r="CL78" s="10"/>
      <c r="CM78" s="10"/>
      <c r="CN78" s="10"/>
      <c r="CO78" s="10"/>
      <c r="CP78" s="10"/>
      <c r="CQ78" s="10"/>
      <c r="CR78" s="10"/>
      <c r="CS78" s="10"/>
      <c r="CT78" s="10"/>
      <c r="CU78" s="10"/>
      <c r="CV78" s="10"/>
      <c r="CW78" s="10"/>
      <c r="CX78" s="10"/>
      <c r="CY78" s="10"/>
      <c r="CZ78" s="10"/>
      <c r="DA78" s="10"/>
      <c r="DB78" s="10"/>
      <c r="DC78" s="10"/>
      <c r="DD78" s="10"/>
      <c r="DE78" s="10"/>
      <c r="DF78" s="10"/>
      <c r="DG78" s="10"/>
      <c r="DH78" s="10"/>
      <c r="DI78" s="10"/>
      <c r="DJ78" s="10"/>
      <c r="DK78" s="10"/>
      <c r="DL78" s="10"/>
      <c r="DM78" s="10"/>
      <c r="DN78" s="10"/>
      <c r="DO78" s="10"/>
      <c r="DP78" s="10"/>
      <c r="DQ78" s="10"/>
      <c r="DR78" s="10"/>
      <c r="DS78" s="10"/>
      <c r="DT78" s="10"/>
      <c r="DU78" s="10"/>
      <c r="DV78" s="10"/>
      <c r="DW78" s="10"/>
      <c r="DX78" s="10"/>
      <c r="DY78" s="10"/>
      <c r="DZ78" s="10"/>
      <c r="EA78" s="10"/>
      <c r="EB78" s="10"/>
      <c r="EC78" s="10"/>
      <c r="ED78" s="10"/>
      <c r="EE78" s="10"/>
      <c r="EF78" s="10"/>
      <c r="EG78" s="10"/>
      <c r="EH78" s="10"/>
      <c r="EI78" s="10"/>
      <c r="EJ78" s="10"/>
      <c r="EK78" s="10"/>
      <c r="EL78" s="10"/>
      <c r="EM78" s="10"/>
      <c r="EN78" s="10"/>
      <c r="EO78" s="10"/>
      <c r="EP78" s="10"/>
      <c r="EQ78" s="10"/>
      <c r="ER78" s="10"/>
      <c r="ES78" s="10"/>
      <c r="ET78" s="10"/>
      <c r="EU78" s="10"/>
      <c r="EV78" s="10"/>
      <c r="EW78" s="10"/>
      <c r="EX78" s="10"/>
      <c r="EY78" s="10"/>
      <c r="EZ78" s="10"/>
      <c r="FA78" s="10"/>
      <c r="FB78" s="10"/>
      <c r="FC78" s="10"/>
      <c r="FD78" s="10"/>
      <c r="FE78" s="10"/>
      <c r="FF78" s="10"/>
      <c r="FG78" s="10"/>
      <c r="FH78" s="10"/>
      <c r="FI78" s="10"/>
      <c r="FJ78" s="10"/>
      <c r="FK78" s="10"/>
      <c r="FL78" s="10"/>
      <c r="FM78" s="10"/>
      <c r="FN78" s="10"/>
      <c r="FO78" s="10"/>
      <c r="FP78" s="10"/>
      <c r="FQ78" s="10"/>
      <c r="FR78" s="10"/>
      <c r="FS78" s="10"/>
      <c r="FT78" s="10"/>
      <c r="FU78" s="10"/>
      <c r="FV78" s="10"/>
      <c r="FW78" s="10"/>
      <c r="FX78" s="10"/>
      <c r="FY78" s="10"/>
      <c r="FZ78" s="10"/>
      <c r="GA78" s="10"/>
      <c r="GB78" s="10"/>
      <c r="GC78" s="10"/>
      <c r="GD78" s="10"/>
      <c r="GE78" s="10"/>
      <c r="GF78" s="10"/>
      <c r="GG78" s="10"/>
      <c r="GH78" s="10"/>
      <c r="GI78" s="10"/>
      <c r="GJ78" s="10"/>
      <c r="GK78" s="10"/>
      <c r="GL78" s="10"/>
      <c r="GM78" s="10"/>
    </row>
    <row r="79" spans="1:195" s="10" customFormat="1" ht="75" x14ac:dyDescent="0.25">
      <c r="A79" s="1">
        <v>74</v>
      </c>
      <c r="B79" s="1" t="s">
        <v>0</v>
      </c>
      <c r="C79" s="18" t="s">
        <v>188</v>
      </c>
      <c r="D79" s="18" t="s">
        <v>189</v>
      </c>
      <c r="E79" s="1" t="s">
        <v>190</v>
      </c>
      <c r="F79" s="43" t="s">
        <v>393</v>
      </c>
      <c r="G79" s="1" t="s">
        <v>294</v>
      </c>
      <c r="H79" s="19" t="s">
        <v>280</v>
      </c>
      <c r="I79" s="16">
        <v>2642.66</v>
      </c>
      <c r="J79" s="17">
        <f t="shared" si="5"/>
        <v>5285.32</v>
      </c>
      <c r="K79" s="15" t="s">
        <v>6</v>
      </c>
      <c r="L79" s="1" t="s">
        <v>321</v>
      </c>
      <c r="M79" s="1" t="s">
        <v>322</v>
      </c>
      <c r="N79" s="1" t="s">
        <v>323</v>
      </c>
      <c r="O79" s="31">
        <v>14428.95</v>
      </c>
      <c r="P79" s="7">
        <v>28857.9</v>
      </c>
      <c r="Q79" s="8">
        <f t="shared" si="3"/>
        <v>5285.329670329671</v>
      </c>
      <c r="R79" s="9">
        <f t="shared" si="4"/>
        <v>9.6703296712803422E-3</v>
      </c>
    </row>
    <row r="80" spans="1:195" s="11" customFormat="1" ht="105" x14ac:dyDescent="0.25">
      <c r="A80" s="1">
        <v>75</v>
      </c>
      <c r="B80" s="1" t="s">
        <v>0</v>
      </c>
      <c r="C80" s="18" t="s">
        <v>191</v>
      </c>
      <c r="D80" s="18" t="s">
        <v>192</v>
      </c>
      <c r="E80" s="1" t="s">
        <v>83</v>
      </c>
      <c r="F80" s="43" t="s">
        <v>394</v>
      </c>
      <c r="G80" s="1" t="s">
        <v>299</v>
      </c>
      <c r="H80" s="19">
        <v>200</v>
      </c>
      <c r="I80" s="16">
        <v>28.41</v>
      </c>
      <c r="J80" s="17">
        <f t="shared" si="5"/>
        <v>5682</v>
      </c>
      <c r="K80" s="15" t="s">
        <v>6</v>
      </c>
      <c r="L80" s="1" t="s">
        <v>321</v>
      </c>
      <c r="M80" s="1" t="s">
        <v>322</v>
      </c>
      <c r="N80" s="1" t="s">
        <v>323</v>
      </c>
      <c r="O80" s="31">
        <v>155.16</v>
      </c>
      <c r="P80" s="7">
        <v>31032</v>
      </c>
      <c r="Q80" s="8">
        <f t="shared" si="3"/>
        <v>5683.5164835164833</v>
      </c>
      <c r="R80" s="9">
        <f t="shared" si="4"/>
        <v>1.5164835164832766</v>
      </c>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c r="BC80" s="10"/>
      <c r="BD80" s="10"/>
      <c r="BE80" s="10"/>
      <c r="BF80" s="10"/>
      <c r="BG80" s="10"/>
      <c r="BH80" s="10"/>
      <c r="BI80" s="10"/>
      <c r="BJ80" s="10"/>
      <c r="BK80" s="10"/>
      <c r="BL80" s="10"/>
      <c r="BM80" s="10"/>
      <c r="BN80" s="10"/>
      <c r="BO80" s="10"/>
      <c r="BP80" s="10"/>
      <c r="BQ80" s="10"/>
      <c r="BR80" s="10"/>
      <c r="BS80" s="10"/>
      <c r="BT80" s="10"/>
      <c r="BU80" s="10"/>
      <c r="BV80" s="10"/>
      <c r="BW80" s="10"/>
      <c r="BX80" s="10"/>
      <c r="BY80" s="10"/>
      <c r="BZ80" s="10"/>
      <c r="CA80" s="10"/>
      <c r="CB80" s="10"/>
      <c r="CC80" s="10"/>
      <c r="CD80" s="10"/>
      <c r="CE80" s="10"/>
      <c r="CF80" s="10"/>
      <c r="CG80" s="10"/>
      <c r="CH80" s="10"/>
      <c r="CI80" s="10"/>
      <c r="CJ80" s="10"/>
      <c r="CK80" s="10"/>
      <c r="CL80" s="10"/>
      <c r="CM80" s="10"/>
      <c r="CN80" s="10"/>
      <c r="CO80" s="10"/>
      <c r="CP80" s="10"/>
      <c r="CQ80" s="10"/>
      <c r="CR80" s="10"/>
      <c r="CS80" s="10"/>
      <c r="CT80" s="10"/>
      <c r="CU80" s="10"/>
      <c r="CV80" s="10"/>
      <c r="CW80" s="10"/>
      <c r="CX80" s="10"/>
      <c r="CY80" s="10"/>
      <c r="CZ80" s="10"/>
      <c r="DA80" s="10"/>
      <c r="DB80" s="10"/>
      <c r="DC80" s="10"/>
      <c r="DD80" s="10"/>
      <c r="DE80" s="10"/>
      <c r="DF80" s="10"/>
      <c r="DG80" s="10"/>
      <c r="DH80" s="10"/>
      <c r="DI80" s="10"/>
      <c r="DJ80" s="10"/>
      <c r="DK80" s="10"/>
      <c r="DL80" s="10"/>
      <c r="DM80" s="10"/>
      <c r="DN80" s="10"/>
      <c r="DO80" s="10"/>
      <c r="DP80" s="10"/>
      <c r="DQ80" s="10"/>
      <c r="DR80" s="10"/>
      <c r="DS80" s="10"/>
      <c r="DT80" s="10"/>
      <c r="DU80" s="10"/>
      <c r="DV80" s="10"/>
      <c r="DW80" s="10"/>
      <c r="DX80" s="10"/>
      <c r="DY80" s="10"/>
      <c r="DZ80" s="10"/>
      <c r="EA80" s="10"/>
      <c r="EB80" s="10"/>
      <c r="EC80" s="10"/>
      <c r="ED80" s="10"/>
      <c r="EE80" s="10"/>
      <c r="EF80" s="10"/>
      <c r="EG80" s="10"/>
      <c r="EH80" s="10"/>
      <c r="EI80" s="10"/>
      <c r="EJ80" s="10"/>
      <c r="EK80" s="10"/>
      <c r="EL80" s="10"/>
      <c r="EM80" s="10"/>
      <c r="EN80" s="10"/>
      <c r="EO80" s="10"/>
      <c r="EP80" s="10"/>
      <c r="EQ80" s="10"/>
      <c r="ER80" s="10"/>
      <c r="ES80" s="10"/>
      <c r="ET80" s="10"/>
      <c r="EU80" s="10"/>
      <c r="EV80" s="10"/>
      <c r="EW80" s="10"/>
      <c r="EX80" s="10"/>
      <c r="EY80" s="10"/>
      <c r="EZ80" s="10"/>
      <c r="FA80" s="10"/>
      <c r="FB80" s="10"/>
      <c r="FC80" s="10"/>
      <c r="FD80" s="10"/>
      <c r="FE80" s="10"/>
      <c r="FF80" s="10"/>
      <c r="FG80" s="10"/>
      <c r="FH80" s="10"/>
      <c r="FI80" s="10"/>
      <c r="FJ80" s="10"/>
      <c r="FK80" s="10"/>
      <c r="FL80" s="10"/>
      <c r="FM80" s="10"/>
      <c r="FN80" s="10"/>
      <c r="FO80" s="10"/>
      <c r="FP80" s="10"/>
      <c r="FQ80" s="10"/>
      <c r="FR80" s="10"/>
      <c r="FS80" s="10"/>
      <c r="FT80" s="10"/>
      <c r="FU80" s="10"/>
      <c r="FV80" s="10"/>
      <c r="FW80" s="10"/>
      <c r="FX80" s="10"/>
      <c r="FY80" s="10"/>
      <c r="FZ80" s="10"/>
      <c r="GA80" s="10"/>
      <c r="GB80" s="10"/>
      <c r="GC80" s="10"/>
      <c r="GD80" s="10"/>
      <c r="GE80" s="10"/>
      <c r="GF80" s="10"/>
      <c r="GG80" s="10"/>
      <c r="GH80" s="10"/>
      <c r="GI80" s="10"/>
      <c r="GJ80" s="10"/>
      <c r="GK80" s="10"/>
      <c r="GL80" s="10"/>
      <c r="GM80" s="10"/>
    </row>
    <row r="81" spans="1:195" s="10" customFormat="1" ht="90" x14ac:dyDescent="0.25">
      <c r="A81" s="1">
        <v>76</v>
      </c>
      <c r="B81" s="1" t="s">
        <v>0</v>
      </c>
      <c r="C81" s="18" t="s">
        <v>193</v>
      </c>
      <c r="D81" s="18" t="s">
        <v>194</v>
      </c>
      <c r="E81" s="1" t="s">
        <v>195</v>
      </c>
      <c r="F81" s="43" t="s">
        <v>395</v>
      </c>
      <c r="G81" s="1" t="s">
        <v>297</v>
      </c>
      <c r="H81" s="19" t="s">
        <v>281</v>
      </c>
      <c r="I81" s="16">
        <v>16117.21</v>
      </c>
      <c r="J81" s="17">
        <f t="shared" si="5"/>
        <v>80586.049999999988</v>
      </c>
      <c r="K81" s="15" t="s">
        <v>6</v>
      </c>
      <c r="L81" s="1" t="s">
        <v>321</v>
      </c>
      <c r="M81" s="1" t="s">
        <v>322</v>
      </c>
      <c r="N81" s="1" t="s">
        <v>323</v>
      </c>
      <c r="O81" s="31">
        <v>88000</v>
      </c>
      <c r="P81" s="7">
        <v>440000</v>
      </c>
      <c r="Q81" s="8">
        <f t="shared" si="3"/>
        <v>80586.080586080585</v>
      </c>
      <c r="R81" s="9">
        <f t="shared" si="4"/>
        <v>3.0586080596549436E-2</v>
      </c>
    </row>
    <row r="82" spans="1:195" s="11" customFormat="1" ht="75" x14ac:dyDescent="0.25">
      <c r="A82" s="1">
        <v>77</v>
      </c>
      <c r="B82" s="1" t="s">
        <v>0</v>
      </c>
      <c r="C82" s="18" t="s">
        <v>196</v>
      </c>
      <c r="D82" s="18" t="s">
        <v>197</v>
      </c>
      <c r="E82" s="1" t="s">
        <v>198</v>
      </c>
      <c r="F82" s="43" t="s">
        <v>396</v>
      </c>
      <c r="G82" s="1" t="s">
        <v>294</v>
      </c>
      <c r="H82" s="19" t="s">
        <v>279</v>
      </c>
      <c r="I82" s="16">
        <v>2427.29</v>
      </c>
      <c r="J82" s="17">
        <f t="shared" si="5"/>
        <v>24272.9</v>
      </c>
      <c r="K82" s="15" t="s">
        <v>6</v>
      </c>
      <c r="L82" s="1" t="s">
        <v>321</v>
      </c>
      <c r="M82" s="1" t="s">
        <v>322</v>
      </c>
      <c r="N82" s="1" t="s">
        <v>323</v>
      </c>
      <c r="O82" s="31">
        <v>13253.02</v>
      </c>
      <c r="P82" s="7">
        <v>132530.20000000001</v>
      </c>
      <c r="Q82" s="8">
        <f t="shared" si="3"/>
        <v>24272.930402930404</v>
      </c>
      <c r="R82" s="9">
        <f t="shared" si="4"/>
        <v>3.0402930402487982E-2</v>
      </c>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c r="BC82" s="10"/>
      <c r="BD82" s="10"/>
      <c r="BE82" s="10"/>
      <c r="BF82" s="10"/>
      <c r="BG82" s="10"/>
      <c r="BH82" s="10"/>
      <c r="BI82" s="10"/>
      <c r="BJ82" s="10"/>
      <c r="BK82" s="10"/>
      <c r="BL82" s="10"/>
      <c r="BM82" s="10"/>
      <c r="BN82" s="10"/>
      <c r="BO82" s="10"/>
      <c r="BP82" s="10"/>
      <c r="BQ82" s="10"/>
      <c r="BR82" s="10"/>
      <c r="BS82" s="10"/>
      <c r="BT82" s="10"/>
      <c r="BU82" s="10"/>
      <c r="BV82" s="10"/>
      <c r="BW82" s="10"/>
      <c r="BX82" s="10"/>
      <c r="BY82" s="10"/>
      <c r="BZ82" s="10"/>
      <c r="CA82" s="10"/>
      <c r="CB82" s="10"/>
      <c r="CC82" s="10"/>
      <c r="CD82" s="10"/>
      <c r="CE82" s="10"/>
      <c r="CF82" s="10"/>
      <c r="CG82" s="10"/>
      <c r="CH82" s="10"/>
      <c r="CI82" s="10"/>
      <c r="CJ82" s="10"/>
      <c r="CK82" s="10"/>
      <c r="CL82" s="10"/>
      <c r="CM82" s="10"/>
      <c r="CN82" s="10"/>
      <c r="CO82" s="10"/>
      <c r="CP82" s="10"/>
      <c r="CQ82" s="10"/>
      <c r="CR82" s="10"/>
      <c r="CS82" s="10"/>
      <c r="CT82" s="10"/>
      <c r="CU82" s="10"/>
      <c r="CV82" s="10"/>
      <c r="CW82" s="10"/>
      <c r="CX82" s="10"/>
      <c r="CY82" s="10"/>
      <c r="CZ82" s="10"/>
      <c r="DA82" s="10"/>
      <c r="DB82" s="10"/>
      <c r="DC82" s="10"/>
      <c r="DD82" s="10"/>
      <c r="DE82" s="10"/>
      <c r="DF82" s="10"/>
      <c r="DG82" s="10"/>
      <c r="DH82" s="10"/>
      <c r="DI82" s="10"/>
      <c r="DJ82" s="10"/>
      <c r="DK82" s="10"/>
      <c r="DL82" s="10"/>
      <c r="DM82" s="10"/>
      <c r="DN82" s="10"/>
      <c r="DO82" s="10"/>
      <c r="DP82" s="10"/>
      <c r="DQ82" s="10"/>
      <c r="DR82" s="10"/>
      <c r="DS82" s="10"/>
      <c r="DT82" s="10"/>
      <c r="DU82" s="10"/>
      <c r="DV82" s="10"/>
      <c r="DW82" s="10"/>
      <c r="DX82" s="10"/>
      <c r="DY82" s="10"/>
      <c r="DZ82" s="10"/>
      <c r="EA82" s="10"/>
      <c r="EB82" s="10"/>
      <c r="EC82" s="10"/>
      <c r="ED82" s="10"/>
      <c r="EE82" s="10"/>
      <c r="EF82" s="10"/>
      <c r="EG82" s="10"/>
      <c r="EH82" s="10"/>
      <c r="EI82" s="10"/>
      <c r="EJ82" s="10"/>
      <c r="EK82" s="10"/>
      <c r="EL82" s="10"/>
      <c r="EM82" s="10"/>
      <c r="EN82" s="10"/>
      <c r="EO82" s="10"/>
      <c r="EP82" s="10"/>
      <c r="EQ82" s="10"/>
      <c r="ER82" s="10"/>
      <c r="ES82" s="10"/>
      <c r="ET82" s="10"/>
      <c r="EU82" s="10"/>
      <c r="EV82" s="10"/>
      <c r="EW82" s="10"/>
      <c r="EX82" s="10"/>
      <c r="EY82" s="10"/>
      <c r="EZ82" s="10"/>
      <c r="FA82" s="10"/>
      <c r="FB82" s="10"/>
      <c r="FC82" s="10"/>
      <c r="FD82" s="10"/>
      <c r="FE82" s="10"/>
      <c r="FF82" s="10"/>
      <c r="FG82" s="10"/>
      <c r="FH82" s="10"/>
      <c r="FI82" s="10"/>
      <c r="FJ82" s="10"/>
      <c r="FK82" s="10"/>
      <c r="FL82" s="10"/>
      <c r="FM82" s="10"/>
      <c r="FN82" s="10"/>
      <c r="FO82" s="10"/>
      <c r="FP82" s="10"/>
      <c r="FQ82" s="10"/>
      <c r="FR82" s="10"/>
      <c r="FS82" s="10"/>
      <c r="FT82" s="10"/>
      <c r="FU82" s="10"/>
      <c r="FV82" s="10"/>
      <c r="FW82" s="10"/>
      <c r="FX82" s="10"/>
      <c r="FY82" s="10"/>
      <c r="FZ82" s="10"/>
      <c r="GA82" s="10"/>
      <c r="GB82" s="10"/>
      <c r="GC82" s="10"/>
      <c r="GD82" s="10"/>
      <c r="GE82" s="10"/>
      <c r="GF82" s="10"/>
      <c r="GG82" s="10"/>
      <c r="GH82" s="10"/>
      <c r="GI82" s="10"/>
      <c r="GJ82" s="10"/>
      <c r="GK82" s="10"/>
      <c r="GL82" s="10"/>
      <c r="GM82" s="10"/>
    </row>
    <row r="83" spans="1:195" s="10" customFormat="1" ht="75" x14ac:dyDescent="0.25">
      <c r="A83" s="1">
        <v>78</v>
      </c>
      <c r="B83" s="1" t="s">
        <v>0</v>
      </c>
      <c r="C83" s="18" t="s">
        <v>199</v>
      </c>
      <c r="D83" s="18" t="s">
        <v>200</v>
      </c>
      <c r="E83" s="1" t="s">
        <v>201</v>
      </c>
      <c r="F83" s="43" t="s">
        <v>397</v>
      </c>
      <c r="G83" s="1" t="s">
        <v>297</v>
      </c>
      <c r="H83" s="19" t="s">
        <v>293</v>
      </c>
      <c r="I83" s="16">
        <v>14666.45</v>
      </c>
      <c r="J83" s="17">
        <f t="shared" si="5"/>
        <v>14666.45</v>
      </c>
      <c r="K83" s="15" t="s">
        <v>6</v>
      </c>
      <c r="L83" s="1" t="s">
        <v>321</v>
      </c>
      <c r="M83" s="1" t="s">
        <v>322</v>
      </c>
      <c r="N83" s="1" t="s">
        <v>323</v>
      </c>
      <c r="O83" s="31">
        <v>80078.820000000007</v>
      </c>
      <c r="P83" s="7">
        <v>80078.820000000007</v>
      </c>
      <c r="Q83" s="8">
        <f t="shared" si="3"/>
        <v>14666.45054945055</v>
      </c>
      <c r="R83" s="9">
        <f t="shared" si="4"/>
        <v>5.4945054944255389E-4</v>
      </c>
    </row>
    <row r="84" spans="1:195" s="11" customFormat="1" ht="75" x14ac:dyDescent="0.25">
      <c r="A84" s="1">
        <v>79</v>
      </c>
      <c r="B84" s="1" t="s">
        <v>0</v>
      </c>
      <c r="C84" s="18" t="s">
        <v>202</v>
      </c>
      <c r="D84" s="18" t="s">
        <v>133</v>
      </c>
      <c r="E84" s="1" t="s">
        <v>131</v>
      </c>
      <c r="F84" s="43" t="s">
        <v>398</v>
      </c>
      <c r="G84" s="1" t="s">
        <v>294</v>
      </c>
      <c r="H84" s="19" t="s">
        <v>279</v>
      </c>
      <c r="I84" s="16">
        <v>874.86</v>
      </c>
      <c r="J84" s="17">
        <f t="shared" si="5"/>
        <v>8748.6</v>
      </c>
      <c r="K84" s="15" t="s">
        <v>6</v>
      </c>
      <c r="L84" s="1" t="s">
        <v>321</v>
      </c>
      <c r="M84" s="1" t="s">
        <v>322</v>
      </c>
      <c r="N84" s="1" t="s">
        <v>323</v>
      </c>
      <c r="O84" s="31">
        <v>4776.79</v>
      </c>
      <c r="P84" s="7">
        <v>47767.9</v>
      </c>
      <c r="Q84" s="8">
        <f t="shared" si="3"/>
        <v>8748.6996336996344</v>
      </c>
      <c r="R84" s="9">
        <f t="shared" si="4"/>
        <v>9.9633699634068762E-2</v>
      </c>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c r="BC84" s="10"/>
      <c r="BD84" s="10"/>
      <c r="BE84" s="10"/>
      <c r="BF84" s="10"/>
      <c r="BG84" s="10"/>
      <c r="BH84" s="10"/>
      <c r="BI84" s="10"/>
      <c r="BJ84" s="10"/>
      <c r="BK84" s="10"/>
      <c r="BL84" s="10"/>
      <c r="BM84" s="10"/>
      <c r="BN84" s="10"/>
      <c r="BO84" s="10"/>
      <c r="BP84" s="10"/>
      <c r="BQ84" s="10"/>
      <c r="BR84" s="10"/>
      <c r="BS84" s="10"/>
      <c r="BT84" s="10"/>
      <c r="BU84" s="10"/>
      <c r="BV84" s="10"/>
      <c r="BW84" s="10"/>
      <c r="BX84" s="10"/>
      <c r="BY84" s="10"/>
      <c r="BZ84" s="10"/>
      <c r="CA84" s="10"/>
      <c r="CB84" s="10"/>
      <c r="CC84" s="10"/>
      <c r="CD84" s="10"/>
      <c r="CE84" s="10"/>
      <c r="CF84" s="10"/>
      <c r="CG84" s="10"/>
      <c r="CH84" s="10"/>
      <c r="CI84" s="10"/>
      <c r="CJ84" s="10"/>
      <c r="CK84" s="10"/>
      <c r="CL84" s="10"/>
      <c r="CM84" s="10"/>
      <c r="CN84" s="10"/>
      <c r="CO84" s="10"/>
      <c r="CP84" s="10"/>
      <c r="CQ84" s="10"/>
      <c r="CR84" s="10"/>
      <c r="CS84" s="10"/>
      <c r="CT84" s="10"/>
      <c r="CU84" s="10"/>
      <c r="CV84" s="10"/>
      <c r="CW84" s="10"/>
      <c r="CX84" s="10"/>
      <c r="CY84" s="10"/>
      <c r="CZ84" s="10"/>
      <c r="DA84" s="10"/>
      <c r="DB84" s="10"/>
      <c r="DC84" s="10"/>
      <c r="DD84" s="10"/>
      <c r="DE84" s="10"/>
      <c r="DF84" s="10"/>
      <c r="DG84" s="10"/>
      <c r="DH84" s="10"/>
      <c r="DI84" s="10"/>
      <c r="DJ84" s="10"/>
      <c r="DK84" s="10"/>
      <c r="DL84" s="10"/>
      <c r="DM84" s="10"/>
      <c r="DN84" s="10"/>
      <c r="DO84" s="10"/>
      <c r="DP84" s="10"/>
      <c r="DQ84" s="10"/>
      <c r="DR84" s="10"/>
      <c r="DS84" s="10"/>
      <c r="DT84" s="10"/>
      <c r="DU84" s="10"/>
      <c r="DV84" s="10"/>
      <c r="DW84" s="10"/>
      <c r="DX84" s="10"/>
      <c r="DY84" s="10"/>
      <c r="DZ84" s="10"/>
      <c r="EA84" s="10"/>
      <c r="EB84" s="10"/>
      <c r="EC84" s="10"/>
      <c r="ED84" s="10"/>
      <c r="EE84" s="10"/>
      <c r="EF84" s="10"/>
      <c r="EG84" s="10"/>
      <c r="EH84" s="10"/>
      <c r="EI84" s="10"/>
      <c r="EJ84" s="10"/>
      <c r="EK84" s="10"/>
      <c r="EL84" s="10"/>
      <c r="EM84" s="10"/>
      <c r="EN84" s="10"/>
      <c r="EO84" s="10"/>
      <c r="EP84" s="10"/>
      <c r="EQ84" s="10"/>
      <c r="ER84" s="10"/>
      <c r="ES84" s="10"/>
      <c r="ET84" s="10"/>
      <c r="EU84" s="10"/>
      <c r="EV84" s="10"/>
      <c r="EW84" s="10"/>
      <c r="EX84" s="10"/>
      <c r="EY84" s="10"/>
      <c r="EZ84" s="10"/>
      <c r="FA84" s="10"/>
      <c r="FB84" s="10"/>
      <c r="FC84" s="10"/>
      <c r="FD84" s="10"/>
      <c r="FE84" s="10"/>
      <c r="FF84" s="10"/>
      <c r="FG84" s="10"/>
      <c r="FH84" s="10"/>
      <c r="FI84" s="10"/>
      <c r="FJ84" s="10"/>
      <c r="FK84" s="10"/>
      <c r="FL84" s="10"/>
      <c r="FM84" s="10"/>
      <c r="FN84" s="10"/>
      <c r="FO84" s="10"/>
      <c r="FP84" s="10"/>
      <c r="FQ84" s="10"/>
      <c r="FR84" s="10"/>
      <c r="FS84" s="10"/>
      <c r="FT84" s="10"/>
      <c r="FU84" s="10"/>
      <c r="FV84" s="10"/>
      <c r="FW84" s="10"/>
      <c r="FX84" s="10"/>
      <c r="FY84" s="10"/>
      <c r="FZ84" s="10"/>
      <c r="GA84" s="10"/>
      <c r="GB84" s="10"/>
      <c r="GC84" s="10"/>
      <c r="GD84" s="10"/>
      <c r="GE84" s="10"/>
      <c r="GF84" s="10"/>
      <c r="GG84" s="10"/>
      <c r="GH84" s="10"/>
      <c r="GI84" s="10"/>
      <c r="GJ84" s="10"/>
      <c r="GK84" s="10"/>
      <c r="GL84" s="10"/>
      <c r="GM84" s="10"/>
    </row>
    <row r="85" spans="1:195" s="10" customFormat="1" ht="105" x14ac:dyDescent="0.25">
      <c r="A85" s="1">
        <v>80</v>
      </c>
      <c r="B85" s="1" t="s">
        <v>0</v>
      </c>
      <c r="C85" s="18" t="s">
        <v>203</v>
      </c>
      <c r="D85" s="18" t="s">
        <v>204</v>
      </c>
      <c r="E85" s="1" t="s">
        <v>205</v>
      </c>
      <c r="F85" s="43" t="s">
        <v>399</v>
      </c>
      <c r="G85" s="1" t="s">
        <v>294</v>
      </c>
      <c r="H85" s="19" t="s">
        <v>282</v>
      </c>
      <c r="I85" s="16">
        <v>1202.08</v>
      </c>
      <c r="J85" s="17">
        <f t="shared" si="5"/>
        <v>3606.24</v>
      </c>
      <c r="K85" s="15" t="s">
        <v>6</v>
      </c>
      <c r="L85" s="1" t="s">
        <v>321</v>
      </c>
      <c r="M85" s="1" t="s">
        <v>322</v>
      </c>
      <c r="N85" s="1" t="s">
        <v>323</v>
      </c>
      <c r="O85" s="31">
        <v>6563.38</v>
      </c>
      <c r="P85" s="7">
        <v>19690.14</v>
      </c>
      <c r="Q85" s="8">
        <f t="shared" si="3"/>
        <v>3606.2527472527472</v>
      </c>
      <c r="R85" s="9">
        <f t="shared" si="4"/>
        <v>1.2747252747431048E-2</v>
      </c>
    </row>
    <row r="86" spans="1:195" s="11" customFormat="1" ht="75" x14ac:dyDescent="0.25">
      <c r="A86" s="1">
        <v>81</v>
      </c>
      <c r="B86" s="1" t="s">
        <v>0</v>
      </c>
      <c r="C86" s="18" t="s">
        <v>206</v>
      </c>
      <c r="D86" s="18" t="s">
        <v>207</v>
      </c>
      <c r="E86" s="1" t="s">
        <v>208</v>
      </c>
      <c r="F86" s="43" t="s">
        <v>400</v>
      </c>
      <c r="G86" s="1" t="s">
        <v>294</v>
      </c>
      <c r="H86" s="20" t="s">
        <v>282</v>
      </c>
      <c r="I86" s="16">
        <v>11629.16</v>
      </c>
      <c r="J86" s="17">
        <f t="shared" si="5"/>
        <v>34887.479999999996</v>
      </c>
      <c r="K86" s="15" t="s">
        <v>6</v>
      </c>
      <c r="L86" s="1" t="s">
        <v>321</v>
      </c>
      <c r="M86" s="1" t="s">
        <v>322</v>
      </c>
      <c r="N86" s="1" t="s">
        <v>323</v>
      </c>
      <c r="O86" s="32">
        <v>63495.25</v>
      </c>
      <c r="P86" s="7">
        <v>190485.75</v>
      </c>
      <c r="Q86" s="8">
        <f t="shared" si="3"/>
        <v>34887.5</v>
      </c>
      <c r="R86" s="9">
        <f t="shared" si="4"/>
        <v>2.0000000004074536E-2</v>
      </c>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c r="BC86" s="10"/>
      <c r="BD86" s="10"/>
      <c r="BE86" s="10"/>
      <c r="BF86" s="10"/>
      <c r="BG86" s="10"/>
      <c r="BH86" s="10"/>
      <c r="BI86" s="10"/>
      <c r="BJ86" s="10"/>
      <c r="BK86" s="10"/>
      <c r="BL86" s="10"/>
      <c r="BM86" s="10"/>
      <c r="BN86" s="10"/>
      <c r="BO86" s="10"/>
      <c r="BP86" s="10"/>
      <c r="BQ86" s="10"/>
      <c r="BR86" s="10"/>
      <c r="BS86" s="10"/>
      <c r="BT86" s="10"/>
      <c r="BU86" s="10"/>
      <c r="BV86" s="10"/>
      <c r="BW86" s="10"/>
      <c r="BX86" s="10"/>
      <c r="BY86" s="10"/>
      <c r="BZ86" s="10"/>
      <c r="CA86" s="10"/>
      <c r="CB86" s="10"/>
      <c r="CC86" s="10"/>
      <c r="CD86" s="10"/>
      <c r="CE86" s="10"/>
      <c r="CF86" s="10"/>
      <c r="CG86" s="10"/>
      <c r="CH86" s="10"/>
      <c r="CI86" s="10"/>
      <c r="CJ86" s="10"/>
      <c r="CK86" s="10"/>
      <c r="CL86" s="10"/>
      <c r="CM86" s="10"/>
      <c r="CN86" s="10"/>
      <c r="CO86" s="10"/>
      <c r="CP86" s="10"/>
      <c r="CQ86" s="10"/>
      <c r="CR86" s="10"/>
      <c r="CS86" s="10"/>
      <c r="CT86" s="10"/>
      <c r="CU86" s="10"/>
      <c r="CV86" s="10"/>
      <c r="CW86" s="10"/>
      <c r="CX86" s="10"/>
      <c r="CY86" s="10"/>
      <c r="CZ86" s="10"/>
      <c r="DA86" s="10"/>
      <c r="DB86" s="10"/>
      <c r="DC86" s="10"/>
      <c r="DD86" s="10"/>
      <c r="DE86" s="10"/>
      <c r="DF86" s="10"/>
      <c r="DG86" s="10"/>
      <c r="DH86" s="10"/>
      <c r="DI86" s="10"/>
      <c r="DJ86" s="10"/>
      <c r="DK86" s="10"/>
      <c r="DL86" s="10"/>
      <c r="DM86" s="10"/>
      <c r="DN86" s="10"/>
      <c r="DO86" s="10"/>
      <c r="DP86" s="10"/>
      <c r="DQ86" s="10"/>
      <c r="DR86" s="10"/>
      <c r="DS86" s="10"/>
      <c r="DT86" s="10"/>
      <c r="DU86" s="10"/>
      <c r="DV86" s="10"/>
      <c r="DW86" s="10"/>
      <c r="DX86" s="10"/>
      <c r="DY86" s="10"/>
      <c r="DZ86" s="10"/>
      <c r="EA86" s="10"/>
      <c r="EB86" s="10"/>
      <c r="EC86" s="10"/>
      <c r="ED86" s="10"/>
      <c r="EE86" s="10"/>
      <c r="EF86" s="10"/>
      <c r="EG86" s="10"/>
      <c r="EH86" s="10"/>
      <c r="EI86" s="10"/>
      <c r="EJ86" s="10"/>
      <c r="EK86" s="10"/>
      <c r="EL86" s="10"/>
      <c r="EM86" s="10"/>
      <c r="EN86" s="10"/>
      <c r="EO86" s="10"/>
      <c r="EP86" s="10"/>
      <c r="EQ86" s="10"/>
      <c r="ER86" s="10"/>
      <c r="ES86" s="10"/>
      <c r="ET86" s="10"/>
      <c r="EU86" s="10"/>
      <c r="EV86" s="10"/>
      <c r="EW86" s="10"/>
      <c r="EX86" s="10"/>
      <c r="EY86" s="10"/>
      <c r="EZ86" s="10"/>
      <c r="FA86" s="10"/>
      <c r="FB86" s="10"/>
      <c r="FC86" s="10"/>
      <c r="FD86" s="10"/>
      <c r="FE86" s="10"/>
      <c r="FF86" s="10"/>
      <c r="FG86" s="10"/>
      <c r="FH86" s="10"/>
      <c r="FI86" s="10"/>
      <c r="FJ86" s="10"/>
      <c r="FK86" s="10"/>
      <c r="FL86" s="10"/>
      <c r="FM86" s="10"/>
      <c r="FN86" s="10"/>
      <c r="FO86" s="10"/>
      <c r="FP86" s="10"/>
      <c r="FQ86" s="10"/>
      <c r="FR86" s="10"/>
      <c r="FS86" s="10"/>
      <c r="FT86" s="10"/>
      <c r="FU86" s="10"/>
      <c r="FV86" s="10"/>
      <c r="FW86" s="10"/>
      <c r="FX86" s="10"/>
      <c r="FY86" s="10"/>
      <c r="FZ86" s="10"/>
      <c r="GA86" s="10"/>
      <c r="GB86" s="10"/>
      <c r="GC86" s="10"/>
      <c r="GD86" s="10"/>
      <c r="GE86" s="10"/>
      <c r="GF86" s="10"/>
      <c r="GG86" s="10"/>
      <c r="GH86" s="10"/>
      <c r="GI86" s="10"/>
      <c r="GJ86" s="10"/>
      <c r="GK86" s="10"/>
      <c r="GL86" s="10"/>
      <c r="GM86" s="10"/>
    </row>
    <row r="87" spans="1:195" s="10" customFormat="1" ht="75" x14ac:dyDescent="0.25">
      <c r="A87" s="1">
        <v>82</v>
      </c>
      <c r="B87" s="1" t="s">
        <v>0</v>
      </c>
      <c r="C87" s="18" t="s">
        <v>209</v>
      </c>
      <c r="D87" s="18" t="s">
        <v>210</v>
      </c>
      <c r="E87" s="1" t="s">
        <v>211</v>
      </c>
      <c r="F87" s="43" t="s">
        <v>401</v>
      </c>
      <c r="G87" s="1" t="s">
        <v>294</v>
      </c>
      <c r="H87" s="19">
        <v>8</v>
      </c>
      <c r="I87" s="16">
        <v>348.5</v>
      </c>
      <c r="J87" s="17">
        <f t="shared" si="5"/>
        <v>2788</v>
      </c>
      <c r="K87" s="15" t="s">
        <v>6</v>
      </c>
      <c r="L87" s="1" t="s">
        <v>321</v>
      </c>
      <c r="M87" s="1" t="s">
        <v>322</v>
      </c>
      <c r="N87" s="1" t="s">
        <v>323</v>
      </c>
      <c r="O87" s="31">
        <v>1902.81</v>
      </c>
      <c r="P87" s="7">
        <v>15222.48</v>
      </c>
      <c r="Q87" s="8">
        <f t="shared" si="3"/>
        <v>2788</v>
      </c>
      <c r="R87" s="9">
        <f t="shared" si="4"/>
        <v>0</v>
      </c>
    </row>
    <row r="88" spans="1:195" s="11" customFormat="1" ht="90" x14ac:dyDescent="0.25">
      <c r="A88" s="1">
        <v>83</v>
      </c>
      <c r="B88" s="1" t="s">
        <v>0</v>
      </c>
      <c r="C88" s="18" t="s">
        <v>212</v>
      </c>
      <c r="D88" s="18" t="s">
        <v>213</v>
      </c>
      <c r="E88" s="1" t="s">
        <v>214</v>
      </c>
      <c r="F88" s="43" t="s">
        <v>402</v>
      </c>
      <c r="G88" s="1" t="s">
        <v>294</v>
      </c>
      <c r="H88" s="19" t="s">
        <v>293</v>
      </c>
      <c r="I88" s="16">
        <v>14975.83</v>
      </c>
      <c r="J88" s="17">
        <f t="shared" si="5"/>
        <v>14975.83</v>
      </c>
      <c r="K88" s="15" t="s">
        <v>6</v>
      </c>
      <c r="L88" s="1" t="s">
        <v>321</v>
      </c>
      <c r="M88" s="1" t="s">
        <v>322</v>
      </c>
      <c r="N88" s="1" t="s">
        <v>323</v>
      </c>
      <c r="O88" s="31">
        <v>81768.05</v>
      </c>
      <c r="P88" s="7">
        <v>81768.05</v>
      </c>
      <c r="Q88" s="8">
        <f t="shared" si="3"/>
        <v>14975.833333333334</v>
      </c>
      <c r="R88" s="9">
        <f t="shared" si="4"/>
        <v>3.3333333340124227E-3</v>
      </c>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c r="BC88" s="10"/>
      <c r="BD88" s="10"/>
      <c r="BE88" s="10"/>
      <c r="BF88" s="10"/>
      <c r="BG88" s="10"/>
      <c r="BH88" s="10"/>
      <c r="BI88" s="10"/>
      <c r="BJ88" s="10"/>
      <c r="BK88" s="10"/>
      <c r="BL88" s="10"/>
      <c r="BM88" s="10"/>
      <c r="BN88" s="10"/>
      <c r="BO88" s="10"/>
      <c r="BP88" s="10"/>
      <c r="BQ88" s="10"/>
      <c r="BR88" s="10"/>
      <c r="BS88" s="10"/>
      <c r="BT88" s="10"/>
      <c r="BU88" s="10"/>
      <c r="BV88" s="10"/>
      <c r="BW88" s="10"/>
      <c r="BX88" s="10"/>
      <c r="BY88" s="10"/>
      <c r="BZ88" s="10"/>
      <c r="CA88" s="10"/>
      <c r="CB88" s="10"/>
      <c r="CC88" s="10"/>
      <c r="CD88" s="10"/>
      <c r="CE88" s="10"/>
      <c r="CF88" s="10"/>
      <c r="CG88" s="10"/>
      <c r="CH88" s="10"/>
      <c r="CI88" s="10"/>
      <c r="CJ88" s="10"/>
      <c r="CK88" s="10"/>
      <c r="CL88" s="10"/>
      <c r="CM88" s="10"/>
      <c r="CN88" s="10"/>
      <c r="CO88" s="10"/>
      <c r="CP88" s="10"/>
      <c r="CQ88" s="10"/>
      <c r="CR88" s="10"/>
      <c r="CS88" s="10"/>
      <c r="CT88" s="10"/>
      <c r="CU88" s="10"/>
      <c r="CV88" s="10"/>
      <c r="CW88" s="10"/>
      <c r="CX88" s="10"/>
      <c r="CY88" s="10"/>
      <c r="CZ88" s="10"/>
      <c r="DA88" s="10"/>
      <c r="DB88" s="10"/>
      <c r="DC88" s="10"/>
      <c r="DD88" s="10"/>
      <c r="DE88" s="10"/>
      <c r="DF88" s="10"/>
      <c r="DG88" s="10"/>
      <c r="DH88" s="10"/>
      <c r="DI88" s="10"/>
      <c r="DJ88" s="10"/>
      <c r="DK88" s="10"/>
      <c r="DL88" s="10"/>
      <c r="DM88" s="10"/>
      <c r="DN88" s="10"/>
      <c r="DO88" s="10"/>
      <c r="DP88" s="10"/>
      <c r="DQ88" s="10"/>
      <c r="DR88" s="10"/>
      <c r="DS88" s="10"/>
      <c r="DT88" s="10"/>
      <c r="DU88" s="10"/>
      <c r="DV88" s="10"/>
      <c r="DW88" s="10"/>
      <c r="DX88" s="10"/>
      <c r="DY88" s="10"/>
      <c r="DZ88" s="10"/>
      <c r="EA88" s="10"/>
      <c r="EB88" s="10"/>
      <c r="EC88" s="10"/>
      <c r="ED88" s="10"/>
      <c r="EE88" s="10"/>
      <c r="EF88" s="10"/>
      <c r="EG88" s="10"/>
      <c r="EH88" s="10"/>
      <c r="EI88" s="10"/>
      <c r="EJ88" s="10"/>
      <c r="EK88" s="10"/>
      <c r="EL88" s="10"/>
      <c r="EM88" s="10"/>
      <c r="EN88" s="10"/>
      <c r="EO88" s="10"/>
      <c r="EP88" s="10"/>
      <c r="EQ88" s="10"/>
      <c r="ER88" s="10"/>
      <c r="ES88" s="10"/>
      <c r="ET88" s="10"/>
      <c r="EU88" s="10"/>
      <c r="EV88" s="10"/>
      <c r="EW88" s="10"/>
      <c r="EX88" s="10"/>
      <c r="EY88" s="10"/>
      <c r="EZ88" s="10"/>
      <c r="FA88" s="10"/>
      <c r="FB88" s="10"/>
      <c r="FC88" s="10"/>
      <c r="FD88" s="10"/>
      <c r="FE88" s="10"/>
      <c r="FF88" s="10"/>
      <c r="FG88" s="10"/>
      <c r="FH88" s="10"/>
      <c r="FI88" s="10"/>
      <c r="FJ88" s="10"/>
      <c r="FK88" s="10"/>
      <c r="FL88" s="10"/>
      <c r="FM88" s="10"/>
      <c r="FN88" s="10"/>
      <c r="FO88" s="10"/>
      <c r="FP88" s="10"/>
      <c r="FQ88" s="10"/>
      <c r="FR88" s="10"/>
      <c r="FS88" s="10"/>
      <c r="FT88" s="10"/>
      <c r="FU88" s="10"/>
      <c r="FV88" s="10"/>
      <c r="FW88" s="10"/>
      <c r="FX88" s="10"/>
      <c r="FY88" s="10"/>
      <c r="FZ88" s="10"/>
      <c r="GA88" s="10"/>
      <c r="GB88" s="10"/>
      <c r="GC88" s="10"/>
      <c r="GD88" s="10"/>
      <c r="GE88" s="10"/>
      <c r="GF88" s="10"/>
      <c r="GG88" s="10"/>
      <c r="GH88" s="10"/>
      <c r="GI88" s="10"/>
      <c r="GJ88" s="10"/>
      <c r="GK88" s="10"/>
      <c r="GL88" s="10"/>
      <c r="GM88" s="10"/>
    </row>
    <row r="89" spans="1:195" s="10" customFormat="1" ht="135" x14ac:dyDescent="0.25">
      <c r="A89" s="1">
        <v>84</v>
      </c>
      <c r="B89" s="1" t="s">
        <v>0</v>
      </c>
      <c r="C89" s="18" t="s">
        <v>215</v>
      </c>
      <c r="D89" s="18" t="s">
        <v>216</v>
      </c>
      <c r="E89" s="1" t="s">
        <v>217</v>
      </c>
      <c r="F89" s="43" t="s">
        <v>403</v>
      </c>
      <c r="G89" s="1" t="s">
        <v>294</v>
      </c>
      <c r="H89" s="19" t="s">
        <v>289</v>
      </c>
      <c r="I89" s="16">
        <v>5967.3</v>
      </c>
      <c r="J89" s="17">
        <f t="shared" si="5"/>
        <v>89509.5</v>
      </c>
      <c r="K89" s="15" t="s">
        <v>6</v>
      </c>
      <c r="L89" s="1" t="s">
        <v>321</v>
      </c>
      <c r="M89" s="1" t="s">
        <v>322</v>
      </c>
      <c r="N89" s="1" t="s">
        <v>323</v>
      </c>
      <c r="O89" s="31">
        <v>32581.5</v>
      </c>
      <c r="P89" s="7">
        <v>488722.5</v>
      </c>
      <c r="Q89" s="8">
        <f t="shared" si="3"/>
        <v>89509.61538461539</v>
      </c>
      <c r="R89" s="9">
        <f t="shared" si="4"/>
        <v>0.11538461539021228</v>
      </c>
    </row>
    <row r="90" spans="1:195" s="11" customFormat="1" ht="120" x14ac:dyDescent="0.25">
      <c r="A90" s="1">
        <v>85</v>
      </c>
      <c r="B90" s="1" t="s">
        <v>0</v>
      </c>
      <c r="C90" s="18" t="s">
        <v>218</v>
      </c>
      <c r="D90" s="18" t="s">
        <v>219</v>
      </c>
      <c r="E90" s="1" t="s">
        <v>220</v>
      </c>
      <c r="F90" s="43" t="s">
        <v>404</v>
      </c>
      <c r="G90" s="1" t="s">
        <v>294</v>
      </c>
      <c r="H90" s="19">
        <v>6</v>
      </c>
      <c r="I90" s="16">
        <v>17889.57</v>
      </c>
      <c r="J90" s="17">
        <f t="shared" si="5"/>
        <v>107337.42</v>
      </c>
      <c r="K90" s="15" t="s">
        <v>6</v>
      </c>
      <c r="L90" s="1" t="s">
        <v>321</v>
      </c>
      <c r="M90" s="1" t="s">
        <v>322</v>
      </c>
      <c r="N90" s="1" t="s">
        <v>323</v>
      </c>
      <c r="O90" s="31">
        <v>97677.09</v>
      </c>
      <c r="P90" s="7">
        <v>586062.54</v>
      </c>
      <c r="Q90" s="8">
        <f t="shared" si="3"/>
        <v>107337.46153846155</v>
      </c>
      <c r="R90" s="9">
        <f t="shared" si="4"/>
        <v>4.1538461548043415E-2</v>
      </c>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c r="BC90" s="10"/>
      <c r="BD90" s="10"/>
      <c r="BE90" s="10"/>
      <c r="BF90" s="10"/>
      <c r="BG90" s="10"/>
      <c r="BH90" s="10"/>
      <c r="BI90" s="10"/>
      <c r="BJ90" s="10"/>
      <c r="BK90" s="10"/>
      <c r="BL90" s="10"/>
      <c r="BM90" s="10"/>
      <c r="BN90" s="10"/>
      <c r="BO90" s="10"/>
      <c r="BP90" s="10"/>
      <c r="BQ90" s="10"/>
      <c r="BR90" s="10"/>
      <c r="BS90" s="10"/>
      <c r="BT90" s="10"/>
      <c r="BU90" s="10"/>
      <c r="BV90" s="10"/>
      <c r="BW90" s="10"/>
      <c r="BX90" s="10"/>
      <c r="BY90" s="10"/>
      <c r="BZ90" s="10"/>
      <c r="CA90" s="10"/>
      <c r="CB90" s="10"/>
      <c r="CC90" s="10"/>
      <c r="CD90" s="10"/>
      <c r="CE90" s="10"/>
      <c r="CF90" s="10"/>
      <c r="CG90" s="10"/>
      <c r="CH90" s="10"/>
      <c r="CI90" s="10"/>
      <c r="CJ90" s="10"/>
      <c r="CK90" s="10"/>
      <c r="CL90" s="10"/>
      <c r="CM90" s="10"/>
      <c r="CN90" s="10"/>
      <c r="CO90" s="10"/>
      <c r="CP90" s="10"/>
      <c r="CQ90" s="10"/>
      <c r="CR90" s="10"/>
      <c r="CS90" s="10"/>
      <c r="CT90" s="10"/>
      <c r="CU90" s="10"/>
      <c r="CV90" s="10"/>
      <c r="CW90" s="10"/>
      <c r="CX90" s="10"/>
      <c r="CY90" s="10"/>
      <c r="CZ90" s="10"/>
      <c r="DA90" s="10"/>
      <c r="DB90" s="10"/>
      <c r="DC90" s="10"/>
      <c r="DD90" s="10"/>
      <c r="DE90" s="10"/>
      <c r="DF90" s="10"/>
      <c r="DG90" s="10"/>
      <c r="DH90" s="10"/>
      <c r="DI90" s="10"/>
      <c r="DJ90" s="10"/>
      <c r="DK90" s="10"/>
      <c r="DL90" s="10"/>
      <c r="DM90" s="10"/>
      <c r="DN90" s="10"/>
      <c r="DO90" s="10"/>
      <c r="DP90" s="10"/>
      <c r="DQ90" s="10"/>
      <c r="DR90" s="10"/>
      <c r="DS90" s="10"/>
      <c r="DT90" s="10"/>
      <c r="DU90" s="10"/>
      <c r="DV90" s="10"/>
      <c r="DW90" s="10"/>
      <c r="DX90" s="10"/>
      <c r="DY90" s="10"/>
      <c r="DZ90" s="10"/>
      <c r="EA90" s="10"/>
      <c r="EB90" s="10"/>
      <c r="EC90" s="10"/>
      <c r="ED90" s="10"/>
      <c r="EE90" s="10"/>
      <c r="EF90" s="10"/>
      <c r="EG90" s="10"/>
      <c r="EH90" s="10"/>
      <c r="EI90" s="10"/>
      <c r="EJ90" s="10"/>
      <c r="EK90" s="10"/>
      <c r="EL90" s="10"/>
      <c r="EM90" s="10"/>
      <c r="EN90" s="10"/>
      <c r="EO90" s="10"/>
      <c r="EP90" s="10"/>
      <c r="EQ90" s="10"/>
      <c r="ER90" s="10"/>
      <c r="ES90" s="10"/>
      <c r="ET90" s="10"/>
      <c r="EU90" s="10"/>
      <c r="EV90" s="10"/>
      <c r="EW90" s="10"/>
      <c r="EX90" s="10"/>
      <c r="EY90" s="10"/>
      <c r="EZ90" s="10"/>
      <c r="FA90" s="10"/>
      <c r="FB90" s="10"/>
      <c r="FC90" s="10"/>
      <c r="FD90" s="10"/>
      <c r="FE90" s="10"/>
      <c r="FF90" s="10"/>
      <c r="FG90" s="10"/>
      <c r="FH90" s="10"/>
      <c r="FI90" s="10"/>
      <c r="FJ90" s="10"/>
      <c r="FK90" s="10"/>
      <c r="FL90" s="10"/>
      <c r="FM90" s="10"/>
      <c r="FN90" s="10"/>
      <c r="FO90" s="10"/>
      <c r="FP90" s="10"/>
      <c r="FQ90" s="10"/>
      <c r="FR90" s="10"/>
      <c r="FS90" s="10"/>
      <c r="FT90" s="10"/>
      <c r="FU90" s="10"/>
      <c r="FV90" s="10"/>
      <c r="FW90" s="10"/>
      <c r="FX90" s="10"/>
      <c r="FY90" s="10"/>
      <c r="FZ90" s="10"/>
      <c r="GA90" s="10"/>
      <c r="GB90" s="10"/>
      <c r="GC90" s="10"/>
      <c r="GD90" s="10"/>
      <c r="GE90" s="10"/>
      <c r="GF90" s="10"/>
      <c r="GG90" s="10"/>
      <c r="GH90" s="10"/>
      <c r="GI90" s="10"/>
      <c r="GJ90" s="10"/>
      <c r="GK90" s="10"/>
      <c r="GL90" s="10"/>
      <c r="GM90" s="10"/>
    </row>
    <row r="91" spans="1:195" s="10" customFormat="1" ht="75" x14ac:dyDescent="0.25">
      <c r="A91" s="1">
        <v>86</v>
      </c>
      <c r="B91" s="1" t="s">
        <v>0</v>
      </c>
      <c r="C91" s="18" t="s">
        <v>221</v>
      </c>
      <c r="D91" s="18" t="s">
        <v>222</v>
      </c>
      <c r="E91" s="1" t="s">
        <v>223</v>
      </c>
      <c r="F91" s="43" t="s">
        <v>405</v>
      </c>
      <c r="G91" s="1" t="s">
        <v>294</v>
      </c>
      <c r="H91" s="19" t="s">
        <v>280</v>
      </c>
      <c r="I91" s="16">
        <v>40099.129999999997</v>
      </c>
      <c r="J91" s="17">
        <f t="shared" si="5"/>
        <v>80198.259999999995</v>
      </c>
      <c r="K91" s="15" t="s">
        <v>6</v>
      </c>
      <c r="L91" s="1" t="s">
        <v>321</v>
      </c>
      <c r="M91" s="1" t="s">
        <v>322</v>
      </c>
      <c r="N91" s="1" t="s">
        <v>323</v>
      </c>
      <c r="O91" s="31">
        <v>218941.26</v>
      </c>
      <c r="P91" s="7">
        <v>437882.52</v>
      </c>
      <c r="Q91" s="8">
        <f t="shared" si="3"/>
        <v>80198.263736263747</v>
      </c>
      <c r="R91" s="9">
        <f t="shared" si="4"/>
        <v>3.7362637522164732E-3</v>
      </c>
    </row>
    <row r="92" spans="1:195" s="11" customFormat="1" ht="75" x14ac:dyDescent="0.25">
      <c r="A92" s="1">
        <v>87</v>
      </c>
      <c r="B92" s="1" t="s">
        <v>0</v>
      </c>
      <c r="C92" s="18" t="s">
        <v>224</v>
      </c>
      <c r="D92" s="18" t="s">
        <v>225</v>
      </c>
      <c r="E92" s="1" t="s">
        <v>94</v>
      </c>
      <c r="F92" s="43" t="s">
        <v>406</v>
      </c>
      <c r="G92" s="1" t="s">
        <v>294</v>
      </c>
      <c r="H92" s="19" t="s">
        <v>281</v>
      </c>
      <c r="I92" s="16">
        <v>26980.58</v>
      </c>
      <c r="J92" s="17">
        <f t="shared" si="5"/>
        <v>134902.90000000002</v>
      </c>
      <c r="K92" s="15" t="s">
        <v>6</v>
      </c>
      <c r="L92" s="1" t="s">
        <v>321</v>
      </c>
      <c r="M92" s="1" t="s">
        <v>322</v>
      </c>
      <c r="N92" s="1" t="s">
        <v>323</v>
      </c>
      <c r="O92" s="31">
        <v>147314</v>
      </c>
      <c r="P92" s="7">
        <v>736570</v>
      </c>
      <c r="Q92" s="8">
        <f t="shared" si="3"/>
        <v>134902.93040293039</v>
      </c>
      <c r="R92" s="9">
        <f t="shared" si="4"/>
        <v>3.0402930366108194E-2</v>
      </c>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c r="BC92" s="10"/>
      <c r="BD92" s="10"/>
      <c r="BE92" s="10"/>
      <c r="BF92" s="10"/>
      <c r="BG92" s="10"/>
      <c r="BH92" s="10"/>
      <c r="BI92" s="10"/>
      <c r="BJ92" s="10"/>
      <c r="BK92" s="10"/>
      <c r="BL92" s="10"/>
      <c r="BM92" s="10"/>
      <c r="BN92" s="10"/>
      <c r="BO92" s="10"/>
      <c r="BP92" s="10"/>
      <c r="BQ92" s="10"/>
      <c r="BR92" s="10"/>
      <c r="BS92" s="10"/>
      <c r="BT92" s="10"/>
      <c r="BU92" s="10"/>
      <c r="BV92" s="10"/>
      <c r="BW92" s="10"/>
      <c r="BX92" s="10"/>
      <c r="BY92" s="10"/>
      <c r="BZ92" s="10"/>
      <c r="CA92" s="10"/>
      <c r="CB92" s="10"/>
      <c r="CC92" s="10"/>
      <c r="CD92" s="10"/>
      <c r="CE92" s="10"/>
      <c r="CF92" s="10"/>
      <c r="CG92" s="10"/>
      <c r="CH92" s="10"/>
      <c r="CI92" s="10"/>
      <c r="CJ92" s="10"/>
      <c r="CK92" s="10"/>
      <c r="CL92" s="10"/>
      <c r="CM92" s="10"/>
      <c r="CN92" s="10"/>
      <c r="CO92" s="10"/>
      <c r="CP92" s="10"/>
      <c r="CQ92" s="10"/>
      <c r="CR92" s="10"/>
      <c r="CS92" s="10"/>
      <c r="CT92" s="10"/>
      <c r="CU92" s="10"/>
      <c r="CV92" s="10"/>
      <c r="CW92" s="10"/>
      <c r="CX92" s="10"/>
      <c r="CY92" s="10"/>
      <c r="CZ92" s="10"/>
      <c r="DA92" s="10"/>
      <c r="DB92" s="10"/>
      <c r="DC92" s="10"/>
      <c r="DD92" s="10"/>
      <c r="DE92" s="10"/>
      <c r="DF92" s="10"/>
      <c r="DG92" s="10"/>
      <c r="DH92" s="10"/>
      <c r="DI92" s="10"/>
      <c r="DJ92" s="10"/>
      <c r="DK92" s="10"/>
      <c r="DL92" s="10"/>
      <c r="DM92" s="10"/>
      <c r="DN92" s="10"/>
      <c r="DO92" s="10"/>
      <c r="DP92" s="10"/>
      <c r="DQ92" s="10"/>
      <c r="DR92" s="10"/>
      <c r="DS92" s="10"/>
      <c r="DT92" s="10"/>
      <c r="DU92" s="10"/>
      <c r="DV92" s="10"/>
      <c r="DW92" s="10"/>
      <c r="DX92" s="10"/>
      <c r="DY92" s="10"/>
      <c r="DZ92" s="10"/>
      <c r="EA92" s="10"/>
      <c r="EB92" s="10"/>
      <c r="EC92" s="10"/>
      <c r="ED92" s="10"/>
      <c r="EE92" s="10"/>
      <c r="EF92" s="10"/>
      <c r="EG92" s="10"/>
      <c r="EH92" s="10"/>
      <c r="EI92" s="10"/>
      <c r="EJ92" s="10"/>
      <c r="EK92" s="10"/>
      <c r="EL92" s="10"/>
      <c r="EM92" s="10"/>
      <c r="EN92" s="10"/>
      <c r="EO92" s="10"/>
      <c r="EP92" s="10"/>
      <c r="EQ92" s="10"/>
      <c r="ER92" s="10"/>
      <c r="ES92" s="10"/>
      <c r="ET92" s="10"/>
      <c r="EU92" s="10"/>
      <c r="EV92" s="10"/>
      <c r="EW92" s="10"/>
      <c r="EX92" s="10"/>
      <c r="EY92" s="10"/>
      <c r="EZ92" s="10"/>
      <c r="FA92" s="10"/>
      <c r="FB92" s="10"/>
      <c r="FC92" s="10"/>
      <c r="FD92" s="10"/>
      <c r="FE92" s="10"/>
      <c r="FF92" s="10"/>
      <c r="FG92" s="10"/>
      <c r="FH92" s="10"/>
      <c r="FI92" s="10"/>
      <c r="FJ92" s="10"/>
      <c r="FK92" s="10"/>
      <c r="FL92" s="10"/>
      <c r="FM92" s="10"/>
      <c r="FN92" s="10"/>
      <c r="FO92" s="10"/>
      <c r="FP92" s="10"/>
      <c r="FQ92" s="10"/>
      <c r="FR92" s="10"/>
      <c r="FS92" s="10"/>
      <c r="FT92" s="10"/>
      <c r="FU92" s="10"/>
      <c r="FV92" s="10"/>
      <c r="FW92" s="10"/>
      <c r="FX92" s="10"/>
      <c r="FY92" s="10"/>
      <c r="FZ92" s="10"/>
      <c r="GA92" s="10"/>
      <c r="GB92" s="10"/>
      <c r="GC92" s="10"/>
      <c r="GD92" s="10"/>
      <c r="GE92" s="10"/>
      <c r="GF92" s="10"/>
      <c r="GG92" s="10"/>
      <c r="GH92" s="10"/>
      <c r="GI92" s="10"/>
      <c r="GJ92" s="10"/>
      <c r="GK92" s="10"/>
      <c r="GL92" s="10"/>
      <c r="GM92" s="10"/>
    </row>
    <row r="93" spans="1:195" s="10" customFormat="1" ht="75" x14ac:dyDescent="0.25">
      <c r="A93" s="1">
        <v>88</v>
      </c>
      <c r="B93" s="1" t="s">
        <v>0</v>
      </c>
      <c r="C93" s="18" t="s">
        <v>226</v>
      </c>
      <c r="D93" s="18" t="s">
        <v>227</v>
      </c>
      <c r="E93" s="1" t="s">
        <v>228</v>
      </c>
      <c r="F93" s="43" t="s">
        <v>407</v>
      </c>
      <c r="G93" s="1" t="s">
        <v>297</v>
      </c>
      <c r="H93" s="19">
        <v>4</v>
      </c>
      <c r="I93" s="16">
        <v>685.83</v>
      </c>
      <c r="J93" s="17">
        <f t="shared" si="5"/>
        <v>2743.32</v>
      </c>
      <c r="K93" s="15" t="s">
        <v>6</v>
      </c>
      <c r="L93" s="1" t="s">
        <v>321</v>
      </c>
      <c r="M93" s="1" t="s">
        <v>322</v>
      </c>
      <c r="N93" s="1" t="s">
        <v>323</v>
      </c>
      <c r="O93" s="31">
        <v>3744.65</v>
      </c>
      <c r="P93" s="7">
        <v>14978.6</v>
      </c>
      <c r="Q93" s="8">
        <f t="shared" si="3"/>
        <v>2743.3333333333335</v>
      </c>
      <c r="R93" s="9">
        <f t="shared" si="4"/>
        <v>1.3333333333321207E-2</v>
      </c>
    </row>
    <row r="94" spans="1:195" s="11" customFormat="1" ht="75" x14ac:dyDescent="0.25">
      <c r="A94" s="1">
        <v>89</v>
      </c>
      <c r="B94" s="1" t="s">
        <v>0</v>
      </c>
      <c r="C94" s="18" t="s">
        <v>229</v>
      </c>
      <c r="D94" s="18" t="s">
        <v>230</v>
      </c>
      <c r="E94" s="1" t="s">
        <v>231</v>
      </c>
      <c r="F94" s="43" t="s">
        <v>408</v>
      </c>
      <c r="G94" s="1" t="s">
        <v>294</v>
      </c>
      <c r="H94" s="19">
        <v>62</v>
      </c>
      <c r="I94" s="16">
        <v>22.92</v>
      </c>
      <c r="J94" s="17">
        <f t="shared" si="5"/>
        <v>1421.0400000000002</v>
      </c>
      <c r="K94" s="15" t="s">
        <v>6</v>
      </c>
      <c r="L94" s="1" t="s">
        <v>321</v>
      </c>
      <c r="M94" s="1" t="s">
        <v>322</v>
      </c>
      <c r="N94" s="1" t="s">
        <v>323</v>
      </c>
      <c r="O94" s="31">
        <v>125.17</v>
      </c>
      <c r="P94" s="7">
        <v>7760.54</v>
      </c>
      <c r="Q94" s="8">
        <f t="shared" si="3"/>
        <v>1421.3443223443223</v>
      </c>
      <c r="R94" s="9">
        <f t="shared" si="4"/>
        <v>0.304322344322145</v>
      </c>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0"/>
      <c r="FH94" s="10"/>
      <c r="FI94" s="10"/>
      <c r="FJ94" s="10"/>
      <c r="FK94" s="10"/>
      <c r="FL94" s="10"/>
      <c r="FM94" s="10"/>
      <c r="FN94" s="10"/>
      <c r="FO94" s="10"/>
      <c r="FP94" s="10"/>
      <c r="FQ94" s="10"/>
      <c r="FR94" s="10"/>
      <c r="FS94" s="10"/>
      <c r="FT94" s="10"/>
      <c r="FU94" s="10"/>
      <c r="FV94" s="10"/>
      <c r="FW94" s="10"/>
      <c r="FX94" s="10"/>
      <c r="FY94" s="10"/>
      <c r="FZ94" s="10"/>
      <c r="GA94" s="10"/>
      <c r="GB94" s="10"/>
      <c r="GC94" s="10"/>
      <c r="GD94" s="10"/>
      <c r="GE94" s="10"/>
      <c r="GF94" s="10"/>
      <c r="GG94" s="10"/>
      <c r="GH94" s="10"/>
      <c r="GI94" s="10"/>
      <c r="GJ94" s="10"/>
      <c r="GK94" s="10"/>
      <c r="GL94" s="10"/>
      <c r="GM94" s="10"/>
    </row>
    <row r="95" spans="1:195" s="10" customFormat="1" ht="75" x14ac:dyDescent="0.25">
      <c r="A95" s="1">
        <v>90</v>
      </c>
      <c r="B95" s="1" t="s">
        <v>0</v>
      </c>
      <c r="C95" s="18" t="s">
        <v>232</v>
      </c>
      <c r="D95" s="18" t="s">
        <v>233</v>
      </c>
      <c r="E95" s="1" t="s">
        <v>234</v>
      </c>
      <c r="F95" s="43" t="s">
        <v>409</v>
      </c>
      <c r="G95" s="1" t="s">
        <v>294</v>
      </c>
      <c r="H95" s="19">
        <v>40</v>
      </c>
      <c r="I95" s="16">
        <v>328.95</v>
      </c>
      <c r="J95" s="17">
        <f t="shared" si="5"/>
        <v>13158</v>
      </c>
      <c r="K95" s="15" t="s">
        <v>6</v>
      </c>
      <c r="L95" s="1" t="s">
        <v>321</v>
      </c>
      <c r="M95" s="1" t="s">
        <v>322</v>
      </c>
      <c r="N95" s="1" t="s">
        <v>323</v>
      </c>
      <c r="O95" s="31">
        <v>1796.11</v>
      </c>
      <c r="P95" s="7">
        <v>71844.399999999994</v>
      </c>
      <c r="Q95" s="8">
        <f t="shared" si="3"/>
        <v>13158.315018315017</v>
      </c>
      <c r="R95" s="9">
        <f t="shared" si="4"/>
        <v>0.31501831501736888</v>
      </c>
    </row>
    <row r="96" spans="1:195" s="11" customFormat="1" ht="75" x14ac:dyDescent="0.25">
      <c r="A96" s="1">
        <v>91</v>
      </c>
      <c r="B96" s="1" t="s">
        <v>0</v>
      </c>
      <c r="C96" s="18" t="s">
        <v>235</v>
      </c>
      <c r="D96" s="18" t="s">
        <v>236</v>
      </c>
      <c r="E96" s="1" t="s">
        <v>237</v>
      </c>
      <c r="F96" s="43" t="s">
        <v>410</v>
      </c>
      <c r="G96" s="1" t="s">
        <v>294</v>
      </c>
      <c r="H96" s="19">
        <v>265</v>
      </c>
      <c r="I96" s="16">
        <v>10.79</v>
      </c>
      <c r="J96" s="17">
        <f t="shared" si="5"/>
        <v>2859.35</v>
      </c>
      <c r="K96" s="15" t="s">
        <v>6</v>
      </c>
      <c r="L96" s="1" t="s">
        <v>321</v>
      </c>
      <c r="M96" s="1" t="s">
        <v>322</v>
      </c>
      <c r="N96" s="1" t="s">
        <v>323</v>
      </c>
      <c r="O96" s="31">
        <v>58.92</v>
      </c>
      <c r="P96" s="7">
        <v>15613.8</v>
      </c>
      <c r="Q96" s="8">
        <f t="shared" si="3"/>
        <v>2859.6703296703295</v>
      </c>
      <c r="R96" s="9">
        <f t="shared" si="4"/>
        <v>0.32032967032955639</v>
      </c>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c r="BC96" s="10"/>
      <c r="BD96" s="10"/>
      <c r="BE96" s="10"/>
      <c r="BF96" s="10"/>
      <c r="BG96" s="10"/>
      <c r="BH96" s="10"/>
      <c r="BI96" s="10"/>
      <c r="BJ96" s="10"/>
      <c r="BK96" s="10"/>
      <c r="BL96" s="10"/>
      <c r="BM96" s="10"/>
      <c r="BN96" s="10"/>
      <c r="BO96" s="10"/>
      <c r="BP96" s="10"/>
      <c r="BQ96" s="10"/>
      <c r="BR96" s="10"/>
      <c r="BS96" s="10"/>
      <c r="BT96" s="10"/>
      <c r="BU96" s="10"/>
      <c r="BV96" s="10"/>
      <c r="BW96" s="10"/>
      <c r="BX96" s="10"/>
      <c r="BY96" s="10"/>
      <c r="BZ96" s="10"/>
      <c r="CA96" s="10"/>
      <c r="CB96" s="10"/>
      <c r="CC96" s="10"/>
      <c r="CD96" s="10"/>
      <c r="CE96" s="10"/>
      <c r="CF96" s="10"/>
      <c r="CG96" s="10"/>
      <c r="CH96" s="10"/>
      <c r="CI96" s="10"/>
      <c r="CJ96" s="10"/>
      <c r="CK96" s="10"/>
      <c r="CL96" s="10"/>
      <c r="CM96" s="10"/>
      <c r="CN96" s="10"/>
      <c r="CO96" s="10"/>
      <c r="CP96" s="10"/>
      <c r="CQ96" s="10"/>
      <c r="CR96" s="10"/>
      <c r="CS96" s="10"/>
      <c r="CT96" s="10"/>
      <c r="CU96" s="10"/>
      <c r="CV96" s="10"/>
      <c r="CW96" s="10"/>
      <c r="CX96" s="10"/>
      <c r="CY96" s="10"/>
      <c r="CZ96" s="10"/>
      <c r="DA96" s="10"/>
      <c r="DB96" s="10"/>
      <c r="DC96" s="10"/>
      <c r="DD96" s="10"/>
      <c r="DE96" s="10"/>
      <c r="DF96" s="10"/>
      <c r="DG96" s="10"/>
      <c r="DH96" s="10"/>
      <c r="DI96" s="10"/>
      <c r="DJ96" s="10"/>
      <c r="DK96" s="10"/>
      <c r="DL96" s="10"/>
      <c r="DM96" s="10"/>
      <c r="DN96" s="10"/>
      <c r="DO96" s="10"/>
      <c r="DP96" s="10"/>
      <c r="DQ96" s="10"/>
      <c r="DR96" s="10"/>
      <c r="DS96" s="10"/>
      <c r="DT96" s="10"/>
      <c r="DU96" s="10"/>
      <c r="DV96" s="10"/>
      <c r="DW96" s="10"/>
      <c r="DX96" s="10"/>
      <c r="DY96" s="10"/>
      <c r="DZ96" s="10"/>
      <c r="EA96" s="10"/>
      <c r="EB96" s="10"/>
      <c r="EC96" s="10"/>
      <c r="ED96" s="10"/>
      <c r="EE96" s="10"/>
      <c r="EF96" s="10"/>
      <c r="EG96" s="10"/>
      <c r="EH96" s="10"/>
      <c r="EI96" s="10"/>
      <c r="EJ96" s="10"/>
      <c r="EK96" s="10"/>
      <c r="EL96" s="10"/>
      <c r="EM96" s="10"/>
      <c r="EN96" s="10"/>
      <c r="EO96" s="10"/>
      <c r="EP96" s="10"/>
      <c r="EQ96" s="10"/>
      <c r="ER96" s="10"/>
      <c r="ES96" s="10"/>
      <c r="ET96" s="10"/>
      <c r="EU96" s="10"/>
      <c r="EV96" s="10"/>
      <c r="EW96" s="10"/>
      <c r="EX96" s="10"/>
      <c r="EY96" s="10"/>
      <c r="EZ96" s="10"/>
      <c r="FA96" s="10"/>
      <c r="FB96" s="10"/>
      <c r="FC96" s="10"/>
      <c r="FD96" s="10"/>
      <c r="FE96" s="10"/>
      <c r="FF96" s="10"/>
      <c r="FG96" s="10"/>
      <c r="FH96" s="10"/>
      <c r="FI96" s="10"/>
      <c r="FJ96" s="10"/>
      <c r="FK96" s="10"/>
      <c r="FL96" s="10"/>
      <c r="FM96" s="10"/>
      <c r="FN96" s="10"/>
      <c r="FO96" s="10"/>
      <c r="FP96" s="10"/>
      <c r="FQ96" s="10"/>
      <c r="FR96" s="10"/>
      <c r="FS96" s="10"/>
      <c r="FT96" s="10"/>
      <c r="FU96" s="10"/>
      <c r="FV96" s="10"/>
      <c r="FW96" s="10"/>
      <c r="FX96" s="10"/>
      <c r="FY96" s="10"/>
      <c r="FZ96" s="10"/>
      <c r="GA96" s="10"/>
      <c r="GB96" s="10"/>
      <c r="GC96" s="10"/>
      <c r="GD96" s="10"/>
      <c r="GE96" s="10"/>
      <c r="GF96" s="10"/>
      <c r="GG96" s="10"/>
      <c r="GH96" s="10"/>
      <c r="GI96" s="10"/>
      <c r="GJ96" s="10"/>
      <c r="GK96" s="10"/>
      <c r="GL96" s="10"/>
      <c r="GM96" s="10"/>
    </row>
    <row r="97" spans="1:195" s="10" customFormat="1" ht="105" x14ac:dyDescent="0.25">
      <c r="A97" s="1">
        <v>92</v>
      </c>
      <c r="B97" s="1" t="s">
        <v>0</v>
      </c>
      <c r="C97" s="18" t="s">
        <v>238</v>
      </c>
      <c r="D97" s="18" t="s">
        <v>239</v>
      </c>
      <c r="E97" s="1" t="s">
        <v>240</v>
      </c>
      <c r="F97" s="43" t="s">
        <v>411</v>
      </c>
      <c r="G97" s="1" t="s">
        <v>294</v>
      </c>
      <c r="H97" s="19">
        <v>14</v>
      </c>
      <c r="I97" s="16">
        <v>750</v>
      </c>
      <c r="J97" s="17">
        <f t="shared" si="5"/>
        <v>10500</v>
      </c>
      <c r="K97" s="15" t="s">
        <v>6</v>
      </c>
      <c r="L97" s="1" t="s">
        <v>321</v>
      </c>
      <c r="M97" s="1" t="s">
        <v>322</v>
      </c>
      <c r="N97" s="1" t="s">
        <v>323</v>
      </c>
      <c r="O97" s="31">
        <v>4095</v>
      </c>
      <c r="P97" s="7">
        <v>57330</v>
      </c>
      <c r="Q97" s="8">
        <f t="shared" si="3"/>
        <v>10500</v>
      </c>
      <c r="R97" s="9">
        <f t="shared" si="4"/>
        <v>0</v>
      </c>
    </row>
    <row r="98" spans="1:195" s="11" customFormat="1" ht="75" x14ac:dyDescent="0.25">
      <c r="A98" s="1">
        <v>93</v>
      </c>
      <c r="B98" s="1" t="s">
        <v>0</v>
      </c>
      <c r="C98" s="18" t="s">
        <v>241</v>
      </c>
      <c r="D98" s="18" t="s">
        <v>242</v>
      </c>
      <c r="E98" s="1" t="s">
        <v>243</v>
      </c>
      <c r="F98" s="43" t="s">
        <v>412</v>
      </c>
      <c r="G98" s="1" t="s">
        <v>294</v>
      </c>
      <c r="H98" s="19">
        <v>172</v>
      </c>
      <c r="I98" s="16">
        <v>17.45</v>
      </c>
      <c r="J98" s="17">
        <f t="shared" si="5"/>
        <v>3001.4</v>
      </c>
      <c r="K98" s="15" t="s">
        <v>6</v>
      </c>
      <c r="L98" s="1" t="s">
        <v>321</v>
      </c>
      <c r="M98" s="1" t="s">
        <v>322</v>
      </c>
      <c r="N98" s="1" t="s">
        <v>323</v>
      </c>
      <c r="O98" s="31">
        <v>95.32</v>
      </c>
      <c r="P98" s="7">
        <v>16395.04</v>
      </c>
      <c r="Q98" s="8">
        <f t="shared" si="3"/>
        <v>3002.7545787545791</v>
      </c>
      <c r="R98" s="9">
        <f t="shared" si="4"/>
        <v>1.3545787545790517</v>
      </c>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c r="BC98" s="10"/>
      <c r="BD98" s="10"/>
      <c r="BE98" s="10"/>
      <c r="BF98" s="10"/>
      <c r="BG98" s="10"/>
      <c r="BH98" s="10"/>
      <c r="BI98" s="10"/>
      <c r="BJ98" s="10"/>
      <c r="BK98" s="10"/>
      <c r="BL98" s="10"/>
      <c r="BM98" s="10"/>
      <c r="BN98" s="10"/>
      <c r="BO98" s="10"/>
      <c r="BP98" s="10"/>
      <c r="BQ98" s="10"/>
      <c r="BR98" s="10"/>
      <c r="BS98" s="10"/>
      <c r="BT98" s="10"/>
      <c r="BU98" s="10"/>
      <c r="BV98" s="10"/>
      <c r="BW98" s="10"/>
      <c r="BX98" s="10"/>
      <c r="BY98" s="10"/>
      <c r="BZ98" s="10"/>
      <c r="CA98" s="10"/>
      <c r="CB98" s="10"/>
      <c r="CC98" s="10"/>
      <c r="CD98" s="10"/>
      <c r="CE98" s="10"/>
      <c r="CF98" s="10"/>
      <c r="CG98" s="10"/>
      <c r="CH98" s="10"/>
      <c r="CI98" s="10"/>
      <c r="CJ98" s="10"/>
      <c r="CK98" s="10"/>
      <c r="CL98" s="10"/>
      <c r="CM98" s="10"/>
      <c r="CN98" s="10"/>
      <c r="CO98" s="10"/>
      <c r="CP98" s="10"/>
      <c r="CQ98" s="10"/>
      <c r="CR98" s="10"/>
      <c r="CS98" s="10"/>
      <c r="CT98" s="10"/>
      <c r="CU98" s="10"/>
      <c r="CV98" s="10"/>
      <c r="CW98" s="10"/>
      <c r="CX98" s="10"/>
      <c r="CY98" s="10"/>
      <c r="CZ98" s="10"/>
      <c r="DA98" s="10"/>
      <c r="DB98" s="10"/>
      <c r="DC98" s="10"/>
      <c r="DD98" s="10"/>
      <c r="DE98" s="10"/>
      <c r="DF98" s="10"/>
      <c r="DG98" s="10"/>
      <c r="DH98" s="10"/>
      <c r="DI98" s="10"/>
      <c r="DJ98" s="10"/>
      <c r="DK98" s="10"/>
      <c r="DL98" s="10"/>
      <c r="DM98" s="10"/>
      <c r="DN98" s="10"/>
      <c r="DO98" s="10"/>
      <c r="DP98" s="10"/>
      <c r="DQ98" s="10"/>
      <c r="DR98" s="10"/>
      <c r="DS98" s="10"/>
      <c r="DT98" s="10"/>
      <c r="DU98" s="10"/>
      <c r="DV98" s="10"/>
      <c r="DW98" s="10"/>
      <c r="DX98" s="10"/>
      <c r="DY98" s="10"/>
      <c r="DZ98" s="10"/>
      <c r="EA98" s="10"/>
      <c r="EB98" s="10"/>
      <c r="EC98" s="10"/>
      <c r="ED98" s="10"/>
      <c r="EE98" s="10"/>
      <c r="EF98" s="10"/>
      <c r="EG98" s="10"/>
      <c r="EH98" s="10"/>
      <c r="EI98" s="10"/>
      <c r="EJ98" s="10"/>
      <c r="EK98" s="10"/>
      <c r="EL98" s="10"/>
      <c r="EM98" s="10"/>
      <c r="EN98" s="10"/>
      <c r="EO98" s="10"/>
      <c r="EP98" s="10"/>
      <c r="EQ98" s="10"/>
      <c r="ER98" s="10"/>
      <c r="ES98" s="10"/>
      <c r="ET98" s="10"/>
      <c r="EU98" s="10"/>
      <c r="EV98" s="10"/>
      <c r="EW98" s="10"/>
      <c r="EX98" s="10"/>
      <c r="EY98" s="10"/>
      <c r="EZ98" s="10"/>
      <c r="FA98" s="10"/>
      <c r="FB98" s="10"/>
      <c r="FC98" s="10"/>
      <c r="FD98" s="10"/>
      <c r="FE98" s="10"/>
      <c r="FF98" s="10"/>
      <c r="FG98" s="10"/>
      <c r="FH98" s="10"/>
      <c r="FI98" s="10"/>
      <c r="FJ98" s="10"/>
      <c r="FK98" s="10"/>
      <c r="FL98" s="10"/>
      <c r="FM98" s="10"/>
      <c r="FN98" s="10"/>
      <c r="FO98" s="10"/>
      <c r="FP98" s="10"/>
      <c r="FQ98" s="10"/>
      <c r="FR98" s="10"/>
      <c r="FS98" s="10"/>
      <c r="FT98" s="10"/>
      <c r="FU98" s="10"/>
      <c r="FV98" s="10"/>
      <c r="FW98" s="10"/>
      <c r="FX98" s="10"/>
      <c r="FY98" s="10"/>
      <c r="FZ98" s="10"/>
      <c r="GA98" s="10"/>
      <c r="GB98" s="10"/>
      <c r="GC98" s="10"/>
      <c r="GD98" s="10"/>
      <c r="GE98" s="10"/>
      <c r="GF98" s="10"/>
      <c r="GG98" s="10"/>
      <c r="GH98" s="10"/>
      <c r="GI98" s="10"/>
      <c r="GJ98" s="10"/>
      <c r="GK98" s="10"/>
      <c r="GL98" s="10"/>
      <c r="GM98" s="10"/>
    </row>
    <row r="99" spans="1:195" s="10" customFormat="1" ht="75" x14ac:dyDescent="0.25">
      <c r="A99" s="1">
        <v>94</v>
      </c>
      <c r="B99" s="1" t="s">
        <v>0</v>
      </c>
      <c r="C99" s="18" t="s">
        <v>244</v>
      </c>
      <c r="D99" s="18" t="s">
        <v>245</v>
      </c>
      <c r="E99" s="1" t="s">
        <v>246</v>
      </c>
      <c r="F99" s="43" t="s">
        <v>413</v>
      </c>
      <c r="G99" s="1" t="s">
        <v>294</v>
      </c>
      <c r="H99" s="19">
        <v>76</v>
      </c>
      <c r="I99" s="16">
        <v>62</v>
      </c>
      <c r="J99" s="17">
        <f t="shared" si="5"/>
        <v>4712</v>
      </c>
      <c r="K99" s="15" t="s">
        <v>6</v>
      </c>
      <c r="L99" s="1" t="s">
        <v>321</v>
      </c>
      <c r="M99" s="1" t="s">
        <v>322</v>
      </c>
      <c r="N99" s="1" t="s">
        <v>323</v>
      </c>
      <c r="O99" s="31">
        <v>338.52</v>
      </c>
      <c r="P99" s="7">
        <v>25727.52</v>
      </c>
      <c r="Q99" s="8">
        <f t="shared" si="3"/>
        <v>4712</v>
      </c>
      <c r="R99" s="9">
        <f t="shared" si="4"/>
        <v>0</v>
      </c>
    </row>
    <row r="100" spans="1:195" s="11" customFormat="1" ht="75" x14ac:dyDescent="0.25">
      <c r="A100" s="1">
        <v>95</v>
      </c>
      <c r="B100" s="1" t="s">
        <v>0</v>
      </c>
      <c r="C100" s="18" t="s">
        <v>247</v>
      </c>
      <c r="D100" s="18" t="s">
        <v>248</v>
      </c>
      <c r="E100" s="1" t="s">
        <v>249</v>
      </c>
      <c r="F100" s="43" t="s">
        <v>414</v>
      </c>
      <c r="G100" s="1" t="s">
        <v>294</v>
      </c>
      <c r="H100" s="19">
        <v>66</v>
      </c>
      <c r="I100" s="16">
        <v>16.579999999999998</v>
      </c>
      <c r="J100" s="17">
        <f t="shared" si="5"/>
        <v>1094.28</v>
      </c>
      <c r="K100" s="15" t="s">
        <v>6</v>
      </c>
      <c r="L100" s="1" t="s">
        <v>321</v>
      </c>
      <c r="M100" s="1" t="s">
        <v>322</v>
      </c>
      <c r="N100" s="1" t="s">
        <v>323</v>
      </c>
      <c r="O100" s="31">
        <v>90.55</v>
      </c>
      <c r="P100" s="7">
        <v>5976.3</v>
      </c>
      <c r="Q100" s="8">
        <f t="shared" si="3"/>
        <v>1094.5604395604396</v>
      </c>
      <c r="R100" s="9">
        <f t="shared" si="4"/>
        <v>0.28043956043961771</v>
      </c>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c r="BC100" s="10"/>
      <c r="BD100" s="10"/>
      <c r="BE100" s="10"/>
      <c r="BF100" s="10"/>
      <c r="BG100" s="10"/>
      <c r="BH100" s="10"/>
      <c r="BI100" s="10"/>
      <c r="BJ100" s="10"/>
      <c r="BK100" s="10"/>
      <c r="BL100" s="10"/>
      <c r="BM100" s="10"/>
      <c r="BN100" s="10"/>
      <c r="BO100" s="10"/>
      <c r="BP100" s="10"/>
      <c r="BQ100" s="10"/>
      <c r="BR100" s="10"/>
      <c r="BS100" s="10"/>
      <c r="BT100" s="10"/>
      <c r="BU100" s="10"/>
      <c r="BV100" s="10"/>
      <c r="BW100" s="10"/>
      <c r="BX100" s="10"/>
      <c r="BY100" s="10"/>
      <c r="BZ100" s="10"/>
      <c r="CA100" s="10"/>
      <c r="CB100" s="10"/>
      <c r="CC100" s="10"/>
      <c r="CD100" s="10"/>
      <c r="CE100" s="10"/>
      <c r="CF100" s="10"/>
      <c r="CG100" s="10"/>
      <c r="CH100" s="10"/>
      <c r="CI100" s="10"/>
      <c r="CJ100" s="10"/>
      <c r="CK100" s="10"/>
      <c r="CL100" s="10"/>
      <c r="CM100" s="10"/>
      <c r="CN100" s="10"/>
      <c r="CO100" s="10"/>
      <c r="CP100" s="10"/>
      <c r="CQ100" s="10"/>
      <c r="CR100" s="10"/>
      <c r="CS100" s="10"/>
      <c r="CT100" s="10"/>
      <c r="CU100" s="10"/>
      <c r="CV100" s="10"/>
      <c r="CW100" s="10"/>
      <c r="CX100" s="10"/>
      <c r="CY100" s="10"/>
      <c r="CZ100" s="10"/>
      <c r="DA100" s="10"/>
      <c r="DB100" s="10"/>
      <c r="DC100" s="10"/>
      <c r="DD100" s="10"/>
      <c r="DE100" s="10"/>
      <c r="DF100" s="10"/>
      <c r="DG100" s="10"/>
      <c r="DH100" s="10"/>
      <c r="DI100" s="10"/>
      <c r="DJ100" s="10"/>
      <c r="DK100" s="10"/>
      <c r="DL100" s="10"/>
      <c r="DM100" s="10"/>
      <c r="DN100" s="10"/>
      <c r="DO100" s="10"/>
      <c r="DP100" s="10"/>
      <c r="DQ100" s="10"/>
      <c r="DR100" s="10"/>
      <c r="DS100" s="10"/>
      <c r="DT100" s="10"/>
      <c r="DU100" s="10"/>
      <c r="DV100" s="10"/>
      <c r="DW100" s="10"/>
      <c r="DX100" s="10"/>
      <c r="DY100" s="10"/>
      <c r="DZ100" s="10"/>
      <c r="EA100" s="10"/>
      <c r="EB100" s="10"/>
      <c r="EC100" s="10"/>
      <c r="ED100" s="10"/>
      <c r="EE100" s="10"/>
      <c r="EF100" s="10"/>
      <c r="EG100" s="10"/>
      <c r="EH100" s="10"/>
      <c r="EI100" s="10"/>
      <c r="EJ100" s="10"/>
      <c r="EK100" s="10"/>
      <c r="EL100" s="10"/>
      <c r="EM100" s="10"/>
      <c r="EN100" s="10"/>
      <c r="EO100" s="10"/>
      <c r="EP100" s="10"/>
      <c r="EQ100" s="10"/>
      <c r="ER100" s="10"/>
      <c r="ES100" s="10"/>
      <c r="ET100" s="10"/>
      <c r="EU100" s="10"/>
      <c r="EV100" s="10"/>
      <c r="EW100" s="10"/>
      <c r="EX100" s="10"/>
      <c r="EY100" s="10"/>
      <c r="EZ100" s="10"/>
      <c r="FA100" s="10"/>
      <c r="FB100" s="10"/>
      <c r="FC100" s="10"/>
      <c r="FD100" s="10"/>
      <c r="FE100" s="10"/>
      <c r="FF100" s="10"/>
      <c r="FG100" s="10"/>
      <c r="FH100" s="10"/>
      <c r="FI100" s="10"/>
      <c r="FJ100" s="10"/>
      <c r="FK100" s="10"/>
      <c r="FL100" s="10"/>
      <c r="FM100" s="10"/>
      <c r="FN100" s="10"/>
      <c r="FO100" s="10"/>
      <c r="FP100" s="10"/>
      <c r="FQ100" s="10"/>
      <c r="FR100" s="10"/>
      <c r="FS100" s="10"/>
      <c r="FT100" s="10"/>
      <c r="FU100" s="10"/>
      <c r="FV100" s="10"/>
      <c r="FW100" s="10"/>
      <c r="FX100" s="10"/>
      <c r="FY100" s="10"/>
      <c r="FZ100" s="10"/>
      <c r="GA100" s="10"/>
      <c r="GB100" s="10"/>
      <c r="GC100" s="10"/>
      <c r="GD100" s="10"/>
      <c r="GE100" s="10"/>
      <c r="GF100" s="10"/>
      <c r="GG100" s="10"/>
      <c r="GH100" s="10"/>
      <c r="GI100" s="10"/>
      <c r="GJ100" s="10"/>
      <c r="GK100" s="10"/>
      <c r="GL100" s="10"/>
      <c r="GM100" s="10"/>
    </row>
    <row r="101" spans="1:195" s="10" customFormat="1" ht="75" x14ac:dyDescent="0.25">
      <c r="A101" s="1">
        <v>96</v>
      </c>
      <c r="B101" s="1" t="s">
        <v>0</v>
      </c>
      <c r="C101" s="18" t="s">
        <v>250</v>
      </c>
      <c r="D101" s="18" t="s">
        <v>251</v>
      </c>
      <c r="E101" s="1" t="s">
        <v>252</v>
      </c>
      <c r="F101" s="43" t="s">
        <v>415</v>
      </c>
      <c r="G101" s="1" t="s">
        <v>294</v>
      </c>
      <c r="H101" s="19">
        <v>26</v>
      </c>
      <c r="I101" s="16">
        <v>30.67</v>
      </c>
      <c r="J101" s="17">
        <f t="shared" si="5"/>
        <v>797.42000000000007</v>
      </c>
      <c r="K101" s="15" t="s">
        <v>6</v>
      </c>
      <c r="L101" s="1" t="s">
        <v>321</v>
      </c>
      <c r="M101" s="1" t="s">
        <v>322</v>
      </c>
      <c r="N101" s="1" t="s">
        <v>323</v>
      </c>
      <c r="O101" s="31">
        <v>167.49</v>
      </c>
      <c r="P101" s="7">
        <v>4354.74</v>
      </c>
      <c r="Q101" s="8">
        <f t="shared" si="3"/>
        <v>797.57142857142856</v>
      </c>
      <c r="R101" s="9">
        <f t="shared" si="4"/>
        <v>0.15142857142848243</v>
      </c>
    </row>
    <row r="102" spans="1:195" s="11" customFormat="1" ht="75" x14ac:dyDescent="0.25">
      <c r="A102" s="1">
        <v>97</v>
      </c>
      <c r="B102" s="1" t="s">
        <v>0</v>
      </c>
      <c r="C102" s="18" t="s">
        <v>253</v>
      </c>
      <c r="D102" s="18" t="s">
        <v>254</v>
      </c>
      <c r="E102" s="1" t="s">
        <v>255</v>
      </c>
      <c r="F102" s="43" t="s">
        <v>416</v>
      </c>
      <c r="G102" s="1" t="s">
        <v>294</v>
      </c>
      <c r="H102" s="19">
        <v>26</v>
      </c>
      <c r="I102" s="16">
        <v>38.31</v>
      </c>
      <c r="J102" s="17">
        <f t="shared" si="5"/>
        <v>996.06000000000006</v>
      </c>
      <c r="K102" s="15" t="s">
        <v>6</v>
      </c>
      <c r="L102" s="1" t="s">
        <v>321</v>
      </c>
      <c r="M102" s="1" t="s">
        <v>322</v>
      </c>
      <c r="N102" s="1" t="s">
        <v>323</v>
      </c>
      <c r="O102" s="31">
        <v>209.21</v>
      </c>
      <c r="P102" s="7">
        <v>5439.46</v>
      </c>
      <c r="Q102" s="8">
        <f t="shared" si="3"/>
        <v>996.2380952380953</v>
      </c>
      <c r="R102" s="9">
        <f t="shared" si="4"/>
        <v>0.17809523809523853</v>
      </c>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c r="BC102" s="10"/>
      <c r="BD102" s="10"/>
      <c r="BE102" s="10"/>
      <c r="BF102" s="10"/>
      <c r="BG102" s="10"/>
      <c r="BH102" s="10"/>
      <c r="BI102" s="10"/>
      <c r="BJ102" s="10"/>
      <c r="BK102" s="10"/>
      <c r="BL102" s="10"/>
      <c r="BM102" s="10"/>
      <c r="BN102" s="10"/>
      <c r="BO102" s="10"/>
      <c r="BP102" s="10"/>
      <c r="BQ102" s="10"/>
      <c r="BR102" s="10"/>
      <c r="BS102" s="10"/>
      <c r="BT102" s="10"/>
      <c r="BU102" s="10"/>
      <c r="BV102" s="10"/>
      <c r="BW102" s="10"/>
      <c r="BX102" s="10"/>
      <c r="BY102" s="10"/>
      <c r="BZ102" s="10"/>
      <c r="CA102" s="10"/>
      <c r="CB102" s="10"/>
      <c r="CC102" s="10"/>
      <c r="CD102" s="10"/>
      <c r="CE102" s="10"/>
      <c r="CF102" s="10"/>
      <c r="CG102" s="10"/>
      <c r="CH102" s="10"/>
      <c r="CI102" s="10"/>
      <c r="CJ102" s="10"/>
      <c r="CK102" s="10"/>
      <c r="CL102" s="10"/>
      <c r="CM102" s="10"/>
      <c r="CN102" s="10"/>
      <c r="CO102" s="10"/>
      <c r="CP102" s="10"/>
      <c r="CQ102" s="10"/>
      <c r="CR102" s="10"/>
      <c r="CS102" s="10"/>
      <c r="CT102" s="10"/>
      <c r="CU102" s="10"/>
      <c r="CV102" s="10"/>
      <c r="CW102" s="10"/>
      <c r="CX102" s="10"/>
      <c r="CY102" s="10"/>
      <c r="CZ102" s="10"/>
      <c r="DA102" s="10"/>
      <c r="DB102" s="10"/>
      <c r="DC102" s="10"/>
      <c r="DD102" s="10"/>
      <c r="DE102" s="10"/>
      <c r="DF102" s="10"/>
      <c r="DG102" s="10"/>
      <c r="DH102" s="10"/>
      <c r="DI102" s="10"/>
      <c r="DJ102" s="10"/>
      <c r="DK102" s="10"/>
      <c r="DL102" s="10"/>
      <c r="DM102" s="10"/>
      <c r="DN102" s="10"/>
      <c r="DO102" s="10"/>
      <c r="DP102" s="10"/>
      <c r="DQ102" s="10"/>
      <c r="DR102" s="10"/>
      <c r="DS102" s="10"/>
      <c r="DT102" s="10"/>
      <c r="DU102" s="10"/>
      <c r="DV102" s="10"/>
      <c r="DW102" s="10"/>
      <c r="DX102" s="10"/>
      <c r="DY102" s="10"/>
      <c r="DZ102" s="10"/>
      <c r="EA102" s="10"/>
      <c r="EB102" s="10"/>
      <c r="EC102" s="10"/>
      <c r="ED102" s="10"/>
      <c r="EE102" s="10"/>
      <c r="EF102" s="10"/>
      <c r="EG102" s="10"/>
      <c r="EH102" s="10"/>
      <c r="EI102" s="10"/>
      <c r="EJ102" s="10"/>
      <c r="EK102" s="10"/>
      <c r="EL102" s="10"/>
      <c r="EM102" s="10"/>
      <c r="EN102" s="10"/>
      <c r="EO102" s="10"/>
      <c r="EP102" s="10"/>
      <c r="EQ102" s="10"/>
      <c r="ER102" s="10"/>
      <c r="ES102" s="10"/>
      <c r="ET102" s="10"/>
      <c r="EU102" s="10"/>
      <c r="EV102" s="10"/>
      <c r="EW102" s="10"/>
      <c r="EX102" s="10"/>
      <c r="EY102" s="10"/>
      <c r="EZ102" s="10"/>
      <c r="FA102" s="10"/>
      <c r="FB102" s="10"/>
      <c r="FC102" s="10"/>
      <c r="FD102" s="10"/>
      <c r="FE102" s="10"/>
      <c r="FF102" s="10"/>
      <c r="FG102" s="10"/>
      <c r="FH102" s="10"/>
      <c r="FI102" s="10"/>
      <c r="FJ102" s="10"/>
      <c r="FK102" s="10"/>
      <c r="FL102" s="10"/>
      <c r="FM102" s="10"/>
      <c r="FN102" s="10"/>
      <c r="FO102" s="10"/>
      <c r="FP102" s="10"/>
      <c r="FQ102" s="10"/>
      <c r="FR102" s="10"/>
      <c r="FS102" s="10"/>
      <c r="FT102" s="10"/>
      <c r="FU102" s="10"/>
      <c r="FV102" s="10"/>
      <c r="FW102" s="10"/>
      <c r="FX102" s="10"/>
      <c r="FY102" s="10"/>
      <c r="FZ102" s="10"/>
      <c r="GA102" s="10"/>
      <c r="GB102" s="10"/>
      <c r="GC102" s="10"/>
      <c r="GD102" s="10"/>
      <c r="GE102" s="10"/>
      <c r="GF102" s="10"/>
      <c r="GG102" s="10"/>
      <c r="GH102" s="10"/>
      <c r="GI102" s="10"/>
      <c r="GJ102" s="10"/>
      <c r="GK102" s="10"/>
      <c r="GL102" s="10"/>
      <c r="GM102" s="10"/>
    </row>
    <row r="103" spans="1:195" s="10" customFormat="1" ht="75" x14ac:dyDescent="0.25">
      <c r="A103" s="1">
        <v>98</v>
      </c>
      <c r="B103" s="1" t="s">
        <v>0</v>
      </c>
      <c r="C103" s="18" t="s">
        <v>256</v>
      </c>
      <c r="D103" s="18" t="s">
        <v>257</v>
      </c>
      <c r="E103" s="1" t="s">
        <v>258</v>
      </c>
      <c r="F103" s="43" t="s">
        <v>417</v>
      </c>
      <c r="G103" s="1" t="s">
        <v>294</v>
      </c>
      <c r="H103" s="19">
        <v>63</v>
      </c>
      <c r="I103" s="16">
        <v>70.739999999999995</v>
      </c>
      <c r="J103" s="17">
        <f t="shared" si="5"/>
        <v>4456.62</v>
      </c>
      <c r="K103" s="15" t="s">
        <v>6</v>
      </c>
      <c r="L103" s="1" t="s">
        <v>321</v>
      </c>
      <c r="M103" s="1" t="s">
        <v>322</v>
      </c>
      <c r="N103" s="1" t="s">
        <v>323</v>
      </c>
      <c r="O103" s="31">
        <v>386.25</v>
      </c>
      <c r="P103" s="7">
        <v>24333.75</v>
      </c>
      <c r="Q103" s="8">
        <f t="shared" si="3"/>
        <v>4456.7307692307695</v>
      </c>
      <c r="R103" s="9">
        <f t="shared" si="4"/>
        <v>0.11076923076961975</v>
      </c>
    </row>
    <row r="104" spans="1:195" s="11" customFormat="1" ht="75" x14ac:dyDescent="0.25">
      <c r="A104" s="1">
        <v>99</v>
      </c>
      <c r="B104" s="1" t="s">
        <v>0</v>
      </c>
      <c r="C104" s="18" t="s">
        <v>259</v>
      </c>
      <c r="D104" s="18" t="s">
        <v>257</v>
      </c>
      <c r="E104" s="1" t="s">
        <v>258</v>
      </c>
      <c r="F104" s="43" t="s">
        <v>418</v>
      </c>
      <c r="G104" s="1" t="s">
        <v>294</v>
      </c>
      <c r="H104" s="19">
        <v>125</v>
      </c>
      <c r="I104" s="16">
        <v>25.12</v>
      </c>
      <c r="J104" s="17">
        <f t="shared" si="5"/>
        <v>3140</v>
      </c>
      <c r="K104" s="15" t="s">
        <v>6</v>
      </c>
      <c r="L104" s="1" t="s">
        <v>321</v>
      </c>
      <c r="M104" s="1" t="s">
        <v>322</v>
      </c>
      <c r="N104" s="1" t="s">
        <v>323</v>
      </c>
      <c r="O104" s="31">
        <v>137.18</v>
      </c>
      <c r="P104" s="7">
        <v>17147.5</v>
      </c>
      <c r="Q104" s="8">
        <f t="shared" si="3"/>
        <v>3140.5677655677655</v>
      </c>
      <c r="R104" s="9">
        <f t="shared" si="4"/>
        <v>0.56776556776549114</v>
      </c>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c r="BC104" s="10"/>
      <c r="BD104" s="10"/>
      <c r="BE104" s="10"/>
      <c r="BF104" s="10"/>
      <c r="BG104" s="10"/>
      <c r="BH104" s="10"/>
      <c r="BI104" s="10"/>
      <c r="BJ104" s="10"/>
      <c r="BK104" s="10"/>
      <c r="BL104" s="10"/>
      <c r="BM104" s="10"/>
      <c r="BN104" s="10"/>
      <c r="BO104" s="10"/>
      <c r="BP104" s="10"/>
      <c r="BQ104" s="10"/>
      <c r="BR104" s="10"/>
      <c r="BS104" s="10"/>
      <c r="BT104" s="10"/>
      <c r="BU104" s="10"/>
      <c r="BV104" s="10"/>
      <c r="BW104" s="10"/>
      <c r="BX104" s="10"/>
      <c r="BY104" s="10"/>
      <c r="BZ104" s="10"/>
      <c r="CA104" s="10"/>
      <c r="CB104" s="10"/>
      <c r="CC104" s="10"/>
      <c r="CD104" s="10"/>
      <c r="CE104" s="10"/>
      <c r="CF104" s="10"/>
      <c r="CG104" s="10"/>
      <c r="CH104" s="10"/>
      <c r="CI104" s="10"/>
      <c r="CJ104" s="10"/>
      <c r="CK104" s="10"/>
      <c r="CL104" s="10"/>
      <c r="CM104" s="10"/>
      <c r="CN104" s="10"/>
      <c r="CO104" s="10"/>
      <c r="CP104" s="10"/>
      <c r="CQ104" s="10"/>
      <c r="CR104" s="10"/>
      <c r="CS104" s="10"/>
      <c r="CT104" s="10"/>
      <c r="CU104" s="10"/>
      <c r="CV104" s="10"/>
      <c r="CW104" s="10"/>
      <c r="CX104" s="10"/>
      <c r="CY104" s="10"/>
      <c r="CZ104" s="10"/>
      <c r="DA104" s="10"/>
      <c r="DB104" s="10"/>
      <c r="DC104" s="10"/>
      <c r="DD104" s="10"/>
      <c r="DE104" s="10"/>
      <c r="DF104" s="10"/>
      <c r="DG104" s="10"/>
      <c r="DH104" s="10"/>
      <c r="DI104" s="10"/>
      <c r="DJ104" s="10"/>
      <c r="DK104" s="10"/>
      <c r="DL104" s="10"/>
      <c r="DM104" s="10"/>
      <c r="DN104" s="10"/>
      <c r="DO104" s="10"/>
      <c r="DP104" s="10"/>
      <c r="DQ104" s="10"/>
      <c r="DR104" s="10"/>
      <c r="DS104" s="10"/>
      <c r="DT104" s="10"/>
      <c r="DU104" s="10"/>
      <c r="DV104" s="10"/>
      <c r="DW104" s="10"/>
      <c r="DX104" s="10"/>
      <c r="DY104" s="10"/>
      <c r="DZ104" s="10"/>
      <c r="EA104" s="10"/>
      <c r="EB104" s="10"/>
      <c r="EC104" s="10"/>
      <c r="ED104" s="10"/>
      <c r="EE104" s="10"/>
      <c r="EF104" s="10"/>
      <c r="EG104" s="10"/>
      <c r="EH104" s="10"/>
      <c r="EI104" s="10"/>
      <c r="EJ104" s="10"/>
      <c r="EK104" s="10"/>
      <c r="EL104" s="10"/>
      <c r="EM104" s="10"/>
      <c r="EN104" s="10"/>
      <c r="EO104" s="10"/>
      <c r="EP104" s="10"/>
      <c r="EQ104" s="10"/>
      <c r="ER104" s="10"/>
      <c r="ES104" s="10"/>
      <c r="ET104" s="10"/>
      <c r="EU104" s="10"/>
      <c r="EV104" s="10"/>
      <c r="EW104" s="10"/>
      <c r="EX104" s="10"/>
      <c r="EY104" s="10"/>
      <c r="EZ104" s="10"/>
      <c r="FA104" s="10"/>
      <c r="FB104" s="10"/>
      <c r="FC104" s="10"/>
      <c r="FD104" s="10"/>
      <c r="FE104" s="10"/>
      <c r="FF104" s="10"/>
      <c r="FG104" s="10"/>
      <c r="FH104" s="10"/>
      <c r="FI104" s="10"/>
      <c r="FJ104" s="10"/>
      <c r="FK104" s="10"/>
      <c r="FL104" s="10"/>
      <c r="FM104" s="10"/>
      <c r="FN104" s="10"/>
      <c r="FO104" s="10"/>
      <c r="FP104" s="10"/>
      <c r="FQ104" s="10"/>
      <c r="FR104" s="10"/>
      <c r="FS104" s="10"/>
      <c r="FT104" s="10"/>
      <c r="FU104" s="10"/>
      <c r="FV104" s="10"/>
      <c r="FW104" s="10"/>
      <c r="FX104" s="10"/>
      <c r="FY104" s="10"/>
      <c r="FZ104" s="10"/>
      <c r="GA104" s="10"/>
      <c r="GB104" s="10"/>
      <c r="GC104" s="10"/>
      <c r="GD104" s="10"/>
      <c r="GE104" s="10"/>
      <c r="GF104" s="10"/>
      <c r="GG104" s="10"/>
      <c r="GH104" s="10"/>
      <c r="GI104" s="10"/>
      <c r="GJ104" s="10"/>
      <c r="GK104" s="10"/>
      <c r="GL104" s="10"/>
      <c r="GM104" s="10"/>
    </row>
    <row r="105" spans="1:195" s="10" customFormat="1" ht="75" x14ac:dyDescent="0.25">
      <c r="A105" s="1">
        <v>100</v>
      </c>
      <c r="B105" s="1" t="s">
        <v>0</v>
      </c>
      <c r="C105" s="18" t="s">
        <v>260</v>
      </c>
      <c r="D105" s="18" t="s">
        <v>261</v>
      </c>
      <c r="E105" s="1" t="s">
        <v>231</v>
      </c>
      <c r="F105" s="43" t="s">
        <v>419</v>
      </c>
      <c r="G105" s="1" t="s">
        <v>294</v>
      </c>
      <c r="H105" s="19">
        <v>261</v>
      </c>
      <c r="I105" s="16">
        <v>27.5</v>
      </c>
      <c r="J105" s="17">
        <f t="shared" si="5"/>
        <v>7177.5</v>
      </c>
      <c r="K105" s="15" t="s">
        <v>6</v>
      </c>
      <c r="L105" s="1" t="s">
        <v>321</v>
      </c>
      <c r="M105" s="1" t="s">
        <v>322</v>
      </c>
      <c r="N105" s="1" t="s">
        <v>323</v>
      </c>
      <c r="O105" s="31">
        <v>150.15</v>
      </c>
      <c r="P105" s="7">
        <v>39189.15</v>
      </c>
      <c r="Q105" s="8">
        <f t="shared" si="3"/>
        <v>7177.5</v>
      </c>
      <c r="R105" s="9">
        <f t="shared" si="4"/>
        <v>0</v>
      </c>
    </row>
    <row r="106" spans="1:195" s="11" customFormat="1" ht="75" x14ac:dyDescent="0.25">
      <c r="A106" s="1">
        <v>101</v>
      </c>
      <c r="B106" s="1" t="s">
        <v>0</v>
      </c>
      <c r="C106" s="18" t="s">
        <v>262</v>
      </c>
      <c r="D106" s="18" t="s">
        <v>263</v>
      </c>
      <c r="E106" s="1" t="s">
        <v>264</v>
      </c>
      <c r="F106" s="43" t="s">
        <v>420</v>
      </c>
      <c r="G106" s="1" t="s">
        <v>301</v>
      </c>
      <c r="H106" s="19">
        <v>60</v>
      </c>
      <c r="I106" s="16">
        <v>50.3</v>
      </c>
      <c r="J106" s="17">
        <f t="shared" si="5"/>
        <v>3018</v>
      </c>
      <c r="K106" s="15" t="s">
        <v>6</v>
      </c>
      <c r="L106" s="1" t="s">
        <v>321</v>
      </c>
      <c r="M106" s="1" t="s">
        <v>322</v>
      </c>
      <c r="N106" s="1" t="s">
        <v>323</v>
      </c>
      <c r="O106" s="31">
        <v>274.64</v>
      </c>
      <c r="P106" s="7">
        <v>16478.400000000001</v>
      </c>
      <c r="Q106" s="8">
        <f t="shared" si="3"/>
        <v>3018.0219780219782</v>
      </c>
      <c r="R106" s="9">
        <f t="shared" si="4"/>
        <v>2.1978021978156903E-2</v>
      </c>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c r="BC106" s="10"/>
      <c r="BD106" s="10"/>
      <c r="BE106" s="10"/>
      <c r="BF106" s="10"/>
      <c r="BG106" s="10"/>
      <c r="BH106" s="10"/>
      <c r="BI106" s="10"/>
      <c r="BJ106" s="10"/>
      <c r="BK106" s="10"/>
      <c r="BL106" s="10"/>
      <c r="BM106" s="10"/>
      <c r="BN106" s="10"/>
      <c r="BO106" s="10"/>
      <c r="BP106" s="10"/>
      <c r="BQ106" s="10"/>
      <c r="BR106" s="10"/>
      <c r="BS106" s="10"/>
      <c r="BT106" s="10"/>
      <c r="BU106" s="10"/>
      <c r="BV106" s="10"/>
      <c r="BW106" s="10"/>
      <c r="BX106" s="10"/>
      <c r="BY106" s="10"/>
      <c r="BZ106" s="10"/>
      <c r="CA106" s="10"/>
      <c r="CB106" s="10"/>
      <c r="CC106" s="10"/>
      <c r="CD106" s="10"/>
      <c r="CE106" s="10"/>
      <c r="CF106" s="10"/>
      <c r="CG106" s="10"/>
      <c r="CH106" s="10"/>
      <c r="CI106" s="10"/>
      <c r="CJ106" s="10"/>
      <c r="CK106" s="10"/>
      <c r="CL106" s="10"/>
      <c r="CM106" s="10"/>
      <c r="CN106" s="10"/>
      <c r="CO106" s="10"/>
      <c r="CP106" s="10"/>
      <c r="CQ106" s="10"/>
      <c r="CR106" s="10"/>
      <c r="CS106" s="10"/>
      <c r="CT106" s="10"/>
      <c r="CU106" s="10"/>
      <c r="CV106" s="10"/>
      <c r="CW106" s="10"/>
      <c r="CX106" s="10"/>
      <c r="CY106" s="10"/>
      <c r="CZ106" s="10"/>
      <c r="DA106" s="10"/>
      <c r="DB106" s="10"/>
      <c r="DC106" s="10"/>
      <c r="DD106" s="10"/>
      <c r="DE106" s="10"/>
      <c r="DF106" s="10"/>
      <c r="DG106" s="10"/>
      <c r="DH106" s="10"/>
      <c r="DI106" s="10"/>
      <c r="DJ106" s="10"/>
      <c r="DK106" s="10"/>
      <c r="DL106" s="10"/>
      <c r="DM106" s="10"/>
      <c r="DN106" s="10"/>
      <c r="DO106" s="10"/>
      <c r="DP106" s="10"/>
      <c r="DQ106" s="10"/>
      <c r="DR106" s="10"/>
      <c r="DS106" s="10"/>
      <c r="DT106" s="10"/>
      <c r="DU106" s="10"/>
      <c r="DV106" s="10"/>
      <c r="DW106" s="10"/>
      <c r="DX106" s="10"/>
      <c r="DY106" s="10"/>
      <c r="DZ106" s="10"/>
      <c r="EA106" s="10"/>
      <c r="EB106" s="10"/>
      <c r="EC106" s="10"/>
      <c r="ED106" s="10"/>
      <c r="EE106" s="10"/>
      <c r="EF106" s="10"/>
      <c r="EG106" s="10"/>
      <c r="EH106" s="10"/>
      <c r="EI106" s="10"/>
      <c r="EJ106" s="10"/>
      <c r="EK106" s="10"/>
      <c r="EL106" s="10"/>
      <c r="EM106" s="10"/>
      <c r="EN106" s="10"/>
      <c r="EO106" s="10"/>
      <c r="EP106" s="10"/>
      <c r="EQ106" s="10"/>
      <c r="ER106" s="10"/>
      <c r="ES106" s="10"/>
      <c r="ET106" s="10"/>
      <c r="EU106" s="10"/>
      <c r="EV106" s="10"/>
      <c r="EW106" s="10"/>
      <c r="EX106" s="10"/>
      <c r="EY106" s="10"/>
      <c r="EZ106" s="10"/>
      <c r="FA106" s="10"/>
      <c r="FB106" s="10"/>
      <c r="FC106" s="10"/>
      <c r="FD106" s="10"/>
      <c r="FE106" s="10"/>
      <c r="FF106" s="10"/>
      <c r="FG106" s="10"/>
      <c r="FH106" s="10"/>
      <c r="FI106" s="10"/>
      <c r="FJ106" s="10"/>
      <c r="FK106" s="10"/>
      <c r="FL106" s="10"/>
      <c r="FM106" s="10"/>
      <c r="FN106" s="10"/>
      <c r="FO106" s="10"/>
      <c r="FP106" s="10"/>
      <c r="FQ106" s="10"/>
      <c r="FR106" s="10"/>
      <c r="FS106" s="10"/>
      <c r="FT106" s="10"/>
      <c r="FU106" s="10"/>
      <c r="FV106" s="10"/>
      <c r="FW106" s="10"/>
      <c r="FX106" s="10"/>
      <c r="FY106" s="10"/>
      <c r="FZ106" s="10"/>
      <c r="GA106" s="10"/>
      <c r="GB106" s="10"/>
      <c r="GC106" s="10"/>
      <c r="GD106" s="10"/>
      <c r="GE106" s="10"/>
      <c r="GF106" s="10"/>
      <c r="GG106" s="10"/>
      <c r="GH106" s="10"/>
      <c r="GI106" s="10"/>
      <c r="GJ106" s="10"/>
      <c r="GK106" s="10"/>
      <c r="GL106" s="10"/>
      <c r="GM106" s="10"/>
    </row>
    <row r="107" spans="1:195" s="10" customFormat="1" ht="75" x14ac:dyDescent="0.25">
      <c r="A107" s="1">
        <v>102</v>
      </c>
      <c r="B107" s="1" t="s">
        <v>0</v>
      </c>
      <c r="C107" s="18" t="s">
        <v>265</v>
      </c>
      <c r="D107" s="18" t="s">
        <v>266</v>
      </c>
      <c r="E107" s="1" t="s">
        <v>267</v>
      </c>
      <c r="F107" s="43" t="s">
        <v>421</v>
      </c>
      <c r="G107" s="1" t="s">
        <v>302</v>
      </c>
      <c r="H107" s="19">
        <v>220</v>
      </c>
      <c r="I107" s="16">
        <v>27.34</v>
      </c>
      <c r="J107" s="17">
        <f t="shared" si="5"/>
        <v>6014.8</v>
      </c>
      <c r="K107" s="15" t="s">
        <v>6</v>
      </c>
      <c r="L107" s="1" t="s">
        <v>321</v>
      </c>
      <c r="M107" s="1" t="s">
        <v>322</v>
      </c>
      <c r="N107" s="1" t="s">
        <v>323</v>
      </c>
      <c r="O107" s="31">
        <v>149.33000000000001</v>
      </c>
      <c r="P107" s="7">
        <v>32852.6</v>
      </c>
      <c r="Q107" s="8">
        <f t="shared" si="3"/>
        <v>6016.9597069597066</v>
      </c>
      <c r="R107" s="9">
        <f t="shared" si="4"/>
        <v>2.1597069597064547</v>
      </c>
    </row>
    <row r="108" spans="1:195" s="11" customFormat="1" ht="75" x14ac:dyDescent="0.25">
      <c r="A108" s="1">
        <v>103</v>
      </c>
      <c r="B108" s="1" t="s">
        <v>0</v>
      </c>
      <c r="C108" s="18" t="s">
        <v>268</v>
      </c>
      <c r="D108" s="18" t="s">
        <v>269</v>
      </c>
      <c r="E108" s="1" t="s">
        <v>270</v>
      </c>
      <c r="F108" s="43" t="s">
        <v>422</v>
      </c>
      <c r="G108" s="1" t="s">
        <v>294</v>
      </c>
      <c r="H108" s="19">
        <v>1460</v>
      </c>
      <c r="I108" s="16">
        <v>2.15</v>
      </c>
      <c r="J108" s="17">
        <f t="shared" si="5"/>
        <v>3139</v>
      </c>
      <c r="K108" s="15" t="s">
        <v>6</v>
      </c>
      <c r="L108" s="1" t="s">
        <v>321</v>
      </c>
      <c r="M108" s="1" t="s">
        <v>322</v>
      </c>
      <c r="N108" s="1" t="s">
        <v>323</v>
      </c>
      <c r="O108" s="31">
        <v>11.74</v>
      </c>
      <c r="P108" s="7">
        <v>17140.400000000001</v>
      </c>
      <c r="Q108" s="8">
        <f t="shared" si="3"/>
        <v>3139.2673992673995</v>
      </c>
      <c r="R108" s="9">
        <f t="shared" si="4"/>
        <v>0.26739926739946895</v>
      </c>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c r="BC108" s="10"/>
      <c r="BD108" s="10"/>
      <c r="BE108" s="10"/>
      <c r="BF108" s="10"/>
      <c r="BG108" s="10"/>
      <c r="BH108" s="10"/>
      <c r="BI108" s="10"/>
      <c r="BJ108" s="10"/>
      <c r="BK108" s="10"/>
      <c r="BL108" s="10"/>
      <c r="BM108" s="10"/>
      <c r="BN108" s="10"/>
      <c r="BO108" s="10"/>
      <c r="BP108" s="10"/>
      <c r="BQ108" s="10"/>
      <c r="BR108" s="10"/>
      <c r="BS108" s="10"/>
      <c r="BT108" s="10"/>
      <c r="BU108" s="10"/>
      <c r="BV108" s="10"/>
      <c r="BW108" s="10"/>
      <c r="BX108" s="10"/>
      <c r="BY108" s="10"/>
      <c r="BZ108" s="10"/>
      <c r="CA108" s="10"/>
      <c r="CB108" s="10"/>
      <c r="CC108" s="10"/>
      <c r="CD108" s="10"/>
      <c r="CE108" s="10"/>
      <c r="CF108" s="10"/>
      <c r="CG108" s="10"/>
      <c r="CH108" s="10"/>
      <c r="CI108" s="10"/>
      <c r="CJ108" s="10"/>
      <c r="CK108" s="10"/>
      <c r="CL108" s="10"/>
      <c r="CM108" s="10"/>
      <c r="CN108" s="10"/>
      <c r="CO108" s="10"/>
      <c r="CP108" s="10"/>
      <c r="CQ108" s="10"/>
      <c r="CR108" s="10"/>
      <c r="CS108" s="10"/>
      <c r="CT108" s="10"/>
      <c r="CU108" s="10"/>
      <c r="CV108" s="10"/>
      <c r="CW108" s="10"/>
      <c r="CX108" s="10"/>
      <c r="CY108" s="10"/>
      <c r="CZ108" s="10"/>
      <c r="DA108" s="10"/>
      <c r="DB108" s="10"/>
      <c r="DC108" s="10"/>
      <c r="DD108" s="10"/>
      <c r="DE108" s="10"/>
      <c r="DF108" s="10"/>
      <c r="DG108" s="10"/>
      <c r="DH108" s="10"/>
      <c r="DI108" s="10"/>
      <c r="DJ108" s="10"/>
      <c r="DK108" s="10"/>
      <c r="DL108" s="10"/>
      <c r="DM108" s="10"/>
      <c r="DN108" s="10"/>
      <c r="DO108" s="10"/>
      <c r="DP108" s="10"/>
      <c r="DQ108" s="10"/>
      <c r="DR108" s="10"/>
      <c r="DS108" s="10"/>
      <c r="DT108" s="10"/>
      <c r="DU108" s="10"/>
      <c r="DV108" s="10"/>
      <c r="DW108" s="10"/>
      <c r="DX108" s="10"/>
      <c r="DY108" s="10"/>
      <c r="DZ108" s="10"/>
      <c r="EA108" s="10"/>
      <c r="EB108" s="10"/>
      <c r="EC108" s="10"/>
      <c r="ED108" s="10"/>
      <c r="EE108" s="10"/>
      <c r="EF108" s="10"/>
      <c r="EG108" s="10"/>
      <c r="EH108" s="10"/>
      <c r="EI108" s="10"/>
      <c r="EJ108" s="10"/>
      <c r="EK108" s="10"/>
      <c r="EL108" s="10"/>
      <c r="EM108" s="10"/>
      <c r="EN108" s="10"/>
      <c r="EO108" s="10"/>
      <c r="EP108" s="10"/>
      <c r="EQ108" s="10"/>
      <c r="ER108" s="10"/>
      <c r="ES108" s="10"/>
      <c r="ET108" s="10"/>
      <c r="EU108" s="10"/>
      <c r="EV108" s="10"/>
      <c r="EW108" s="10"/>
      <c r="EX108" s="10"/>
      <c r="EY108" s="10"/>
      <c r="EZ108" s="10"/>
      <c r="FA108" s="10"/>
      <c r="FB108" s="10"/>
      <c r="FC108" s="10"/>
      <c r="FD108" s="10"/>
      <c r="FE108" s="10"/>
      <c r="FF108" s="10"/>
      <c r="FG108" s="10"/>
      <c r="FH108" s="10"/>
      <c r="FI108" s="10"/>
      <c r="FJ108" s="10"/>
      <c r="FK108" s="10"/>
      <c r="FL108" s="10"/>
      <c r="FM108" s="10"/>
      <c r="FN108" s="10"/>
      <c r="FO108" s="10"/>
      <c r="FP108" s="10"/>
      <c r="FQ108" s="10"/>
      <c r="FR108" s="10"/>
      <c r="FS108" s="10"/>
      <c r="FT108" s="10"/>
      <c r="FU108" s="10"/>
      <c r="FV108" s="10"/>
      <c r="FW108" s="10"/>
      <c r="FX108" s="10"/>
      <c r="FY108" s="10"/>
      <c r="FZ108" s="10"/>
      <c r="GA108" s="10"/>
      <c r="GB108" s="10"/>
      <c r="GC108" s="10"/>
      <c r="GD108" s="10"/>
      <c r="GE108" s="10"/>
      <c r="GF108" s="10"/>
      <c r="GG108" s="10"/>
      <c r="GH108" s="10"/>
      <c r="GI108" s="10"/>
      <c r="GJ108" s="10"/>
      <c r="GK108" s="10"/>
      <c r="GL108" s="10"/>
      <c r="GM108" s="10"/>
    </row>
    <row r="109" spans="1:195" s="10" customFormat="1" ht="75" x14ac:dyDescent="0.25">
      <c r="A109" s="1">
        <v>104</v>
      </c>
      <c r="B109" s="1" t="s">
        <v>0</v>
      </c>
      <c r="C109" s="18" t="s">
        <v>271</v>
      </c>
      <c r="D109" s="18" t="s">
        <v>272</v>
      </c>
      <c r="E109" s="1" t="s">
        <v>273</v>
      </c>
      <c r="F109" s="43" t="s">
        <v>423</v>
      </c>
      <c r="G109" s="1" t="s">
        <v>294</v>
      </c>
      <c r="H109" s="19">
        <v>50</v>
      </c>
      <c r="I109" s="16">
        <v>143.49</v>
      </c>
      <c r="J109" s="17">
        <f t="shared" si="5"/>
        <v>7174.5</v>
      </c>
      <c r="K109" s="15" t="s">
        <v>6</v>
      </c>
      <c r="L109" s="1" t="s">
        <v>321</v>
      </c>
      <c r="M109" s="1" t="s">
        <v>322</v>
      </c>
      <c r="N109" s="1" t="s">
        <v>323</v>
      </c>
      <c r="O109" s="31">
        <v>783.46</v>
      </c>
      <c r="P109" s="7">
        <v>39173</v>
      </c>
      <c r="Q109" s="8">
        <f t="shared" si="3"/>
        <v>7174.5421245421248</v>
      </c>
      <c r="R109" s="9">
        <f t="shared" si="4"/>
        <v>4.2124542124838626E-2</v>
      </c>
    </row>
    <row r="110" spans="1:195" s="11" customFormat="1" ht="75" x14ac:dyDescent="0.25">
      <c r="A110" s="1">
        <v>105</v>
      </c>
      <c r="B110" s="1" t="s">
        <v>0</v>
      </c>
      <c r="C110" s="18" t="s">
        <v>274</v>
      </c>
      <c r="D110" s="18" t="s">
        <v>269</v>
      </c>
      <c r="E110" s="1" t="s">
        <v>270</v>
      </c>
      <c r="F110" s="43" t="s">
        <v>424</v>
      </c>
      <c r="G110" s="1" t="s">
        <v>294</v>
      </c>
      <c r="H110" s="19">
        <v>353</v>
      </c>
      <c r="I110" s="16">
        <v>1.75</v>
      </c>
      <c r="J110" s="17">
        <f t="shared" si="5"/>
        <v>617.75</v>
      </c>
      <c r="K110" s="15" t="s">
        <v>6</v>
      </c>
      <c r="L110" s="1" t="s">
        <v>321</v>
      </c>
      <c r="M110" s="1" t="s">
        <v>322</v>
      </c>
      <c r="N110" s="1" t="s">
        <v>323</v>
      </c>
      <c r="O110" s="31">
        <v>9.56</v>
      </c>
      <c r="P110" s="7">
        <v>3374.68</v>
      </c>
      <c r="Q110" s="8">
        <f t="shared" si="3"/>
        <v>618.07326007326003</v>
      </c>
      <c r="R110" s="9">
        <f t="shared" si="4"/>
        <v>0.32326007326003037</v>
      </c>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c r="BC110" s="10"/>
      <c r="BD110" s="10"/>
      <c r="BE110" s="10"/>
      <c r="BF110" s="10"/>
      <c r="BG110" s="10"/>
      <c r="BH110" s="10"/>
      <c r="BI110" s="10"/>
      <c r="BJ110" s="10"/>
      <c r="BK110" s="10"/>
      <c r="BL110" s="10"/>
      <c r="BM110" s="10"/>
      <c r="BN110" s="10"/>
      <c r="BO110" s="10"/>
      <c r="BP110" s="10"/>
      <c r="BQ110" s="10"/>
      <c r="BR110" s="10"/>
      <c r="BS110" s="10"/>
      <c r="BT110" s="10"/>
      <c r="BU110" s="10"/>
      <c r="BV110" s="10"/>
      <c r="BW110" s="10"/>
      <c r="BX110" s="10"/>
      <c r="BY110" s="10"/>
      <c r="BZ110" s="10"/>
      <c r="CA110" s="10"/>
      <c r="CB110" s="10"/>
      <c r="CC110" s="10"/>
      <c r="CD110" s="10"/>
      <c r="CE110" s="10"/>
      <c r="CF110" s="10"/>
      <c r="CG110" s="10"/>
      <c r="CH110" s="10"/>
      <c r="CI110" s="10"/>
      <c r="CJ110" s="10"/>
      <c r="CK110" s="10"/>
      <c r="CL110" s="10"/>
      <c r="CM110" s="10"/>
      <c r="CN110" s="10"/>
      <c r="CO110" s="10"/>
      <c r="CP110" s="10"/>
      <c r="CQ110" s="10"/>
      <c r="CR110" s="10"/>
      <c r="CS110" s="10"/>
      <c r="CT110" s="10"/>
      <c r="CU110" s="10"/>
      <c r="CV110" s="10"/>
      <c r="CW110" s="10"/>
      <c r="CX110" s="10"/>
      <c r="CY110" s="10"/>
      <c r="CZ110" s="10"/>
      <c r="DA110" s="10"/>
      <c r="DB110" s="10"/>
      <c r="DC110" s="10"/>
      <c r="DD110" s="10"/>
      <c r="DE110" s="10"/>
      <c r="DF110" s="10"/>
      <c r="DG110" s="10"/>
      <c r="DH110" s="10"/>
      <c r="DI110" s="10"/>
      <c r="DJ110" s="10"/>
      <c r="DK110" s="10"/>
      <c r="DL110" s="10"/>
      <c r="DM110" s="10"/>
      <c r="DN110" s="10"/>
      <c r="DO110" s="10"/>
      <c r="DP110" s="10"/>
      <c r="DQ110" s="10"/>
      <c r="DR110" s="10"/>
      <c r="DS110" s="10"/>
      <c r="DT110" s="10"/>
      <c r="DU110" s="10"/>
      <c r="DV110" s="10"/>
      <c r="DW110" s="10"/>
      <c r="DX110" s="10"/>
      <c r="DY110" s="10"/>
      <c r="DZ110" s="10"/>
      <c r="EA110" s="10"/>
      <c r="EB110" s="10"/>
      <c r="EC110" s="10"/>
      <c r="ED110" s="10"/>
      <c r="EE110" s="10"/>
      <c r="EF110" s="10"/>
      <c r="EG110" s="10"/>
      <c r="EH110" s="10"/>
      <c r="EI110" s="10"/>
      <c r="EJ110" s="10"/>
      <c r="EK110" s="10"/>
      <c r="EL110" s="10"/>
      <c r="EM110" s="10"/>
      <c r="EN110" s="10"/>
      <c r="EO110" s="10"/>
      <c r="EP110" s="10"/>
      <c r="EQ110" s="10"/>
      <c r="ER110" s="10"/>
      <c r="ES110" s="10"/>
      <c r="ET110" s="10"/>
      <c r="EU110" s="10"/>
      <c r="EV110" s="10"/>
      <c r="EW110" s="10"/>
      <c r="EX110" s="10"/>
      <c r="EY110" s="10"/>
      <c r="EZ110" s="10"/>
      <c r="FA110" s="10"/>
      <c r="FB110" s="10"/>
      <c r="FC110" s="10"/>
      <c r="FD110" s="10"/>
      <c r="FE110" s="10"/>
      <c r="FF110" s="10"/>
      <c r="FG110" s="10"/>
      <c r="FH110" s="10"/>
      <c r="FI110" s="10"/>
      <c r="FJ110" s="10"/>
      <c r="FK110" s="10"/>
      <c r="FL110" s="10"/>
      <c r="FM110" s="10"/>
      <c r="FN110" s="10"/>
      <c r="FO110" s="10"/>
      <c r="FP110" s="10"/>
      <c r="FQ110" s="10"/>
      <c r="FR110" s="10"/>
      <c r="FS110" s="10"/>
      <c r="FT110" s="10"/>
      <c r="FU110" s="10"/>
      <c r="FV110" s="10"/>
      <c r="FW110" s="10"/>
      <c r="FX110" s="10"/>
      <c r="FY110" s="10"/>
      <c r="FZ110" s="10"/>
      <c r="GA110" s="10"/>
      <c r="GB110" s="10"/>
      <c r="GC110" s="10"/>
      <c r="GD110" s="10"/>
      <c r="GE110" s="10"/>
      <c r="GF110" s="10"/>
      <c r="GG110" s="10"/>
      <c r="GH110" s="10"/>
      <c r="GI110" s="10"/>
      <c r="GJ110" s="10"/>
      <c r="GK110" s="10"/>
      <c r="GL110" s="10"/>
      <c r="GM110" s="10"/>
    </row>
    <row r="111" spans="1:195" s="10" customFormat="1" ht="75" x14ac:dyDescent="0.25">
      <c r="A111" s="1">
        <v>106</v>
      </c>
      <c r="B111" s="1" t="s">
        <v>0</v>
      </c>
      <c r="C111" s="18" t="s">
        <v>275</v>
      </c>
      <c r="D111" s="18" t="s">
        <v>276</v>
      </c>
      <c r="E111" s="1" t="s">
        <v>273</v>
      </c>
      <c r="F111" s="43" t="s">
        <v>425</v>
      </c>
      <c r="G111" s="1" t="s">
        <v>294</v>
      </c>
      <c r="H111" s="19">
        <v>44</v>
      </c>
      <c r="I111" s="16">
        <v>92.5</v>
      </c>
      <c r="J111" s="17">
        <f t="shared" si="5"/>
        <v>4070</v>
      </c>
      <c r="K111" s="15" t="s">
        <v>6</v>
      </c>
      <c r="L111" s="1" t="s">
        <v>321</v>
      </c>
      <c r="M111" s="1" t="s">
        <v>322</v>
      </c>
      <c r="N111" s="1" t="s">
        <v>323</v>
      </c>
      <c r="O111" s="31">
        <v>505.05</v>
      </c>
      <c r="P111" s="7">
        <v>22222.2</v>
      </c>
      <c r="Q111" s="8">
        <f t="shared" si="3"/>
        <v>4070</v>
      </c>
      <c r="R111" s="9">
        <f t="shared" si="4"/>
        <v>0</v>
      </c>
    </row>
    <row r="112" spans="1:195" s="11" customFormat="1" ht="105" x14ac:dyDescent="0.25">
      <c r="A112" s="1">
        <v>107</v>
      </c>
      <c r="B112" s="1" t="s">
        <v>0</v>
      </c>
      <c r="C112" s="18" t="s">
        <v>277</v>
      </c>
      <c r="D112" s="18" t="s">
        <v>272</v>
      </c>
      <c r="E112" s="1" t="s">
        <v>273</v>
      </c>
      <c r="F112" s="43" t="s">
        <v>426</v>
      </c>
      <c r="G112" s="1" t="s">
        <v>294</v>
      </c>
      <c r="H112" s="19">
        <v>75</v>
      </c>
      <c r="I112" s="16">
        <v>168.75</v>
      </c>
      <c r="J112" s="17">
        <f t="shared" si="5"/>
        <v>12656.25</v>
      </c>
      <c r="K112" s="15" t="s">
        <v>6</v>
      </c>
      <c r="L112" s="1" t="s">
        <v>321</v>
      </c>
      <c r="M112" s="1" t="s">
        <v>322</v>
      </c>
      <c r="N112" s="1" t="s">
        <v>323</v>
      </c>
      <c r="O112" s="31">
        <v>921.38</v>
      </c>
      <c r="P112" s="7">
        <v>69103.5</v>
      </c>
      <c r="Q112" s="8">
        <f t="shared" si="3"/>
        <v>12656.318681318682</v>
      </c>
      <c r="R112" s="9">
        <f t="shared" si="4"/>
        <v>6.8681318682138226E-2</v>
      </c>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c r="BK112" s="10"/>
      <c r="BL112" s="10"/>
      <c r="BM112" s="10"/>
      <c r="BN112" s="10"/>
      <c r="BO112" s="10"/>
      <c r="BP112" s="10"/>
      <c r="BQ112" s="10"/>
      <c r="BR112" s="10"/>
      <c r="BS112" s="10"/>
      <c r="BT112" s="10"/>
      <c r="BU112" s="10"/>
      <c r="BV112" s="10"/>
      <c r="BW112" s="10"/>
      <c r="BX112" s="10"/>
      <c r="BY112" s="10"/>
      <c r="BZ112" s="10"/>
      <c r="CA112" s="10"/>
      <c r="CB112" s="10"/>
      <c r="CC112" s="10"/>
      <c r="CD112" s="10"/>
      <c r="CE112" s="10"/>
      <c r="CF112" s="10"/>
      <c r="CG112" s="10"/>
      <c r="CH112" s="10"/>
      <c r="CI112" s="10"/>
      <c r="CJ112" s="10"/>
      <c r="CK112" s="10"/>
      <c r="CL112" s="10"/>
      <c r="CM112" s="10"/>
      <c r="CN112" s="10"/>
      <c r="CO112" s="10"/>
      <c r="CP112" s="10"/>
      <c r="CQ112" s="10"/>
      <c r="CR112" s="10"/>
      <c r="CS112" s="10"/>
      <c r="CT112" s="10"/>
      <c r="CU112" s="10"/>
      <c r="CV112" s="10"/>
      <c r="CW112" s="10"/>
      <c r="CX112" s="10"/>
      <c r="CY112" s="10"/>
      <c r="CZ112" s="10"/>
      <c r="DA112" s="10"/>
      <c r="DB112" s="10"/>
      <c r="DC112" s="10"/>
      <c r="DD112" s="10"/>
      <c r="DE112" s="10"/>
      <c r="DF112" s="10"/>
      <c r="DG112" s="10"/>
      <c r="DH112" s="10"/>
      <c r="DI112" s="10"/>
      <c r="DJ112" s="10"/>
      <c r="DK112" s="10"/>
      <c r="DL112" s="10"/>
      <c r="DM112" s="10"/>
      <c r="DN112" s="10"/>
      <c r="DO112" s="10"/>
      <c r="DP112" s="10"/>
      <c r="DQ112" s="10"/>
      <c r="DR112" s="10"/>
      <c r="DS112" s="10"/>
      <c r="DT112" s="10"/>
      <c r="DU112" s="10"/>
      <c r="DV112" s="10"/>
      <c r="DW112" s="10"/>
      <c r="DX112" s="10"/>
      <c r="DY112" s="10"/>
      <c r="DZ112" s="10"/>
      <c r="EA112" s="10"/>
      <c r="EB112" s="10"/>
      <c r="EC112" s="10"/>
      <c r="ED112" s="10"/>
      <c r="EE112" s="10"/>
      <c r="EF112" s="10"/>
      <c r="EG112" s="10"/>
      <c r="EH112" s="10"/>
      <c r="EI112" s="10"/>
      <c r="EJ112" s="10"/>
      <c r="EK112" s="10"/>
      <c r="EL112" s="10"/>
      <c r="EM112" s="10"/>
      <c r="EN112" s="10"/>
      <c r="EO112" s="10"/>
      <c r="EP112" s="10"/>
      <c r="EQ112" s="10"/>
      <c r="ER112" s="10"/>
      <c r="ES112" s="10"/>
      <c r="ET112" s="10"/>
      <c r="EU112" s="10"/>
      <c r="EV112" s="10"/>
      <c r="EW112" s="10"/>
      <c r="EX112" s="10"/>
      <c r="EY112" s="10"/>
      <c r="EZ112" s="10"/>
      <c r="FA112" s="10"/>
      <c r="FB112" s="10"/>
      <c r="FC112" s="10"/>
      <c r="FD112" s="10"/>
      <c r="FE112" s="10"/>
      <c r="FF112" s="10"/>
      <c r="FG112" s="10"/>
      <c r="FH112" s="10"/>
      <c r="FI112" s="10"/>
      <c r="FJ112" s="10"/>
      <c r="FK112" s="10"/>
      <c r="FL112" s="10"/>
      <c r="FM112" s="10"/>
      <c r="FN112" s="10"/>
      <c r="FO112" s="10"/>
      <c r="FP112" s="10"/>
      <c r="FQ112" s="10"/>
      <c r="FR112" s="10"/>
      <c r="FS112" s="10"/>
      <c r="FT112" s="10"/>
      <c r="FU112" s="10"/>
      <c r="FV112" s="10"/>
      <c r="FW112" s="10"/>
      <c r="FX112" s="10"/>
      <c r="FY112" s="10"/>
      <c r="FZ112" s="10"/>
      <c r="GA112" s="10"/>
      <c r="GB112" s="10"/>
      <c r="GC112" s="10"/>
      <c r="GD112" s="10"/>
      <c r="GE112" s="10"/>
      <c r="GF112" s="10"/>
      <c r="GG112" s="10"/>
      <c r="GH112" s="10"/>
      <c r="GI112" s="10"/>
      <c r="GJ112" s="10"/>
      <c r="GK112" s="10"/>
      <c r="GL112" s="10"/>
      <c r="GM112" s="10"/>
    </row>
    <row r="113" spans="1:195" s="10" customFormat="1" ht="75" x14ac:dyDescent="0.25">
      <c r="A113" s="1">
        <v>108</v>
      </c>
      <c r="B113" s="1" t="s">
        <v>0</v>
      </c>
      <c r="C113" s="18" t="s">
        <v>278</v>
      </c>
      <c r="D113" s="18" t="s">
        <v>269</v>
      </c>
      <c r="E113" s="1" t="s">
        <v>270</v>
      </c>
      <c r="F113" s="43" t="s">
        <v>427</v>
      </c>
      <c r="G113" s="1" t="s">
        <v>294</v>
      </c>
      <c r="H113" s="19">
        <v>620</v>
      </c>
      <c r="I113" s="16">
        <v>11.89</v>
      </c>
      <c r="J113" s="17">
        <f t="shared" si="5"/>
        <v>7371.8</v>
      </c>
      <c r="K113" s="15" t="s">
        <v>6</v>
      </c>
      <c r="L113" s="1" t="s">
        <v>321</v>
      </c>
      <c r="M113" s="1" t="s">
        <v>322</v>
      </c>
      <c r="N113" s="1" t="s">
        <v>323</v>
      </c>
      <c r="O113" s="31">
        <v>64.930000000000007</v>
      </c>
      <c r="P113" s="7">
        <v>40256.6</v>
      </c>
      <c r="Q113" s="8">
        <f>P113/5.46</f>
        <v>7373.003663003663</v>
      </c>
      <c r="R113" s="9">
        <f>Q113-J113</f>
        <v>1.2036630036627685</v>
      </c>
    </row>
    <row r="114" spans="1:195" s="11" customFormat="1" ht="255" x14ac:dyDescent="0.25">
      <c r="A114" s="1">
        <v>109</v>
      </c>
      <c r="B114" s="1" t="s">
        <v>0</v>
      </c>
      <c r="C114" s="22" t="s">
        <v>7</v>
      </c>
      <c r="D114" s="22" t="s">
        <v>304</v>
      </c>
      <c r="E114" s="1" t="s">
        <v>8</v>
      </c>
      <c r="F114" s="43" t="s">
        <v>428</v>
      </c>
      <c r="G114" s="1" t="s">
        <v>4</v>
      </c>
      <c r="H114" s="23">
        <v>0.25</v>
      </c>
      <c r="I114" s="21">
        <v>159478.59</v>
      </c>
      <c r="J114" s="17">
        <f t="shared" si="5"/>
        <v>39869.647499999999</v>
      </c>
      <c r="K114" s="15" t="s">
        <v>6</v>
      </c>
      <c r="L114" s="1" t="s">
        <v>321</v>
      </c>
      <c r="M114" s="1" t="s">
        <v>322</v>
      </c>
      <c r="N114" s="1" t="s">
        <v>323</v>
      </c>
      <c r="O114" s="31">
        <v>870753.15</v>
      </c>
      <c r="P114" s="33">
        <v>217688.29</v>
      </c>
      <c r="Q114" s="8">
        <f>P114/5.46</f>
        <v>39869.650183150188</v>
      </c>
      <c r="R114" s="9">
        <f>Q114-J114</f>
        <v>2.6831501891138032E-3</v>
      </c>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c r="FJ114" s="10"/>
      <c r="FK114" s="10"/>
      <c r="FL114" s="10"/>
      <c r="FM114" s="10"/>
      <c r="FN114" s="10"/>
      <c r="FO114" s="10"/>
      <c r="FP114" s="10"/>
      <c r="FQ114" s="10"/>
      <c r="FR114" s="10"/>
      <c r="FS114" s="10"/>
      <c r="FT114" s="10"/>
      <c r="FU114" s="10"/>
      <c r="FV114" s="10"/>
      <c r="FW114" s="10"/>
      <c r="FX114" s="10"/>
      <c r="FY114" s="10"/>
      <c r="FZ114" s="10"/>
      <c r="GA114" s="10"/>
      <c r="GB114" s="10"/>
      <c r="GC114" s="10"/>
      <c r="GD114" s="10"/>
      <c r="GE114" s="10"/>
      <c r="GF114" s="10"/>
      <c r="GG114" s="10"/>
      <c r="GH114" s="10"/>
      <c r="GI114" s="10"/>
      <c r="GJ114" s="10"/>
      <c r="GK114" s="10"/>
      <c r="GL114" s="10"/>
      <c r="GM114" s="10"/>
    </row>
    <row r="115" spans="1:195" x14ac:dyDescent="0.25">
      <c r="J115" s="14">
        <f>SUM(J6:J114)</f>
        <v>10081854.861500006</v>
      </c>
    </row>
    <row r="117" spans="1:195" x14ac:dyDescent="0.25">
      <c r="A117" s="28" t="s">
        <v>1</v>
      </c>
      <c r="B117" s="28"/>
      <c r="C117" s="28"/>
      <c r="D117" s="28"/>
      <c r="E117" s="28"/>
      <c r="F117" s="28"/>
      <c r="G117" s="28"/>
      <c r="H117" s="28"/>
      <c r="I117" s="28"/>
      <c r="J117" s="28"/>
      <c r="K117" s="28"/>
      <c r="L117" s="28"/>
      <c r="M117" s="28"/>
      <c r="N117" s="28"/>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row>
    <row r="119" spans="1:195" x14ac:dyDescent="0.25">
      <c r="A119" s="27" t="s">
        <v>3</v>
      </c>
      <c r="B119" s="27"/>
      <c r="C119" s="27"/>
      <c r="D119" s="27"/>
      <c r="E119" s="27"/>
      <c r="F119" s="27"/>
      <c r="G119" s="27"/>
      <c r="H119" s="27"/>
      <c r="I119" s="27"/>
      <c r="J119" s="27"/>
      <c r="K119" s="27"/>
      <c r="L119" s="27"/>
      <c r="M119" s="27"/>
      <c r="N119" s="27"/>
    </row>
    <row r="120" spans="1:195" x14ac:dyDescent="0.25">
      <c r="A120" s="12" t="s">
        <v>5</v>
      </c>
      <c r="B120" s="6"/>
      <c r="H120" s="13" t="s">
        <v>2</v>
      </c>
    </row>
    <row r="121" spans="1:195" x14ac:dyDescent="0.25">
      <c r="A121" s="29"/>
      <c r="B121" s="29"/>
      <c r="C121" s="29"/>
      <c r="D121" s="29"/>
      <c r="E121" s="29"/>
      <c r="F121" s="29"/>
      <c r="G121" s="29"/>
      <c r="H121" s="29"/>
      <c r="I121" s="29"/>
      <c r="J121" s="29"/>
      <c r="K121" s="29"/>
      <c r="L121" s="29"/>
      <c r="M121" s="29"/>
      <c r="N121" s="29"/>
    </row>
  </sheetData>
  <autoFilter ref="A5:GM114"/>
  <mergeCells count="5">
    <mergeCell ref="D3:H3"/>
    <mergeCell ref="A119:N119"/>
    <mergeCell ref="A117:N117"/>
    <mergeCell ref="A121:N121"/>
    <mergeCell ref="L1:N2"/>
  </mergeCells>
  <pageMargins left="0.70866141732283472" right="0.19685039370078741" top="0.19685039370078741" bottom="0.19685039370078741" header="0.19685039370078741" footer="0.19685039370078741"/>
  <pageSetup paperSize="9"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131"/>
  <sheetViews>
    <sheetView topLeftCell="A2" workbookViewId="0">
      <selection activeCell="A131" sqref="A3:A131"/>
    </sheetView>
  </sheetViews>
  <sheetFormatPr defaultRowHeight="15" x14ac:dyDescent="0.25"/>
  <sheetData>
    <row r="3" spans="1:1" x14ac:dyDescent="0.25">
      <c r="A3">
        <v>1</v>
      </c>
    </row>
    <row r="4" spans="1:1" x14ac:dyDescent="0.25">
      <c r="A4">
        <v>2</v>
      </c>
    </row>
    <row r="5" spans="1:1" x14ac:dyDescent="0.25">
      <c r="A5">
        <v>3</v>
      </c>
    </row>
    <row r="6" spans="1:1" x14ac:dyDescent="0.25">
      <c r="A6">
        <v>4</v>
      </c>
    </row>
    <row r="7" spans="1:1" x14ac:dyDescent="0.25">
      <c r="A7">
        <v>5</v>
      </c>
    </row>
    <row r="8" spans="1:1" x14ac:dyDescent="0.25">
      <c r="A8">
        <v>6</v>
      </c>
    </row>
    <row r="9" spans="1:1" x14ac:dyDescent="0.25">
      <c r="A9">
        <v>7</v>
      </c>
    </row>
    <row r="10" spans="1:1" x14ac:dyDescent="0.25">
      <c r="A10">
        <v>8</v>
      </c>
    </row>
    <row r="11" spans="1:1" x14ac:dyDescent="0.25">
      <c r="A11">
        <v>9</v>
      </c>
    </row>
    <row r="12" spans="1:1" x14ac:dyDescent="0.25">
      <c r="A12">
        <v>10</v>
      </c>
    </row>
    <row r="13" spans="1:1" x14ac:dyDescent="0.25">
      <c r="A13">
        <v>11</v>
      </c>
    </row>
    <row r="14" spans="1:1" x14ac:dyDescent="0.25">
      <c r="A14">
        <v>12</v>
      </c>
    </row>
    <row r="15" spans="1:1" x14ac:dyDescent="0.25">
      <c r="A15">
        <v>13</v>
      </c>
    </row>
    <row r="16" spans="1:1" x14ac:dyDescent="0.25">
      <c r="A16">
        <v>14</v>
      </c>
    </row>
    <row r="17" spans="1:1" x14ac:dyDescent="0.25">
      <c r="A17">
        <v>15</v>
      </c>
    </row>
    <row r="18" spans="1:1" x14ac:dyDescent="0.25">
      <c r="A18">
        <v>16</v>
      </c>
    </row>
    <row r="19" spans="1:1" x14ac:dyDescent="0.25">
      <c r="A19">
        <v>17</v>
      </c>
    </row>
    <row r="20" spans="1:1" x14ac:dyDescent="0.25">
      <c r="A20">
        <v>18</v>
      </c>
    </row>
    <row r="21" spans="1:1" x14ac:dyDescent="0.25">
      <c r="A21">
        <v>19</v>
      </c>
    </row>
    <row r="22" spans="1:1" x14ac:dyDescent="0.25">
      <c r="A22">
        <v>20</v>
      </c>
    </row>
    <row r="23" spans="1:1" x14ac:dyDescent="0.25">
      <c r="A23">
        <v>21</v>
      </c>
    </row>
    <row r="24" spans="1:1" x14ac:dyDescent="0.25">
      <c r="A24">
        <v>22</v>
      </c>
    </row>
    <row r="25" spans="1:1" x14ac:dyDescent="0.25">
      <c r="A25">
        <v>23</v>
      </c>
    </row>
    <row r="26" spans="1:1" x14ac:dyDescent="0.25">
      <c r="A26">
        <v>24</v>
      </c>
    </row>
    <row r="27" spans="1:1" x14ac:dyDescent="0.25">
      <c r="A27">
        <v>25</v>
      </c>
    </row>
    <row r="28" spans="1:1" x14ac:dyDescent="0.25">
      <c r="A28">
        <v>26</v>
      </c>
    </row>
    <row r="29" spans="1:1" x14ac:dyDescent="0.25">
      <c r="A29">
        <v>27</v>
      </c>
    </row>
    <row r="30" spans="1:1" x14ac:dyDescent="0.25">
      <c r="A30">
        <v>28</v>
      </c>
    </row>
    <row r="31" spans="1:1" x14ac:dyDescent="0.25">
      <c r="A31">
        <v>29</v>
      </c>
    </row>
    <row r="32" spans="1:1" x14ac:dyDescent="0.25">
      <c r="A32">
        <v>30</v>
      </c>
    </row>
    <row r="33" spans="1:1" x14ac:dyDescent="0.25">
      <c r="A33">
        <v>31</v>
      </c>
    </row>
    <row r="34" spans="1:1" x14ac:dyDescent="0.25">
      <c r="A34">
        <v>32</v>
      </c>
    </row>
    <row r="35" spans="1:1" x14ac:dyDescent="0.25">
      <c r="A35">
        <v>33</v>
      </c>
    </row>
    <row r="36" spans="1:1" x14ac:dyDescent="0.25">
      <c r="A36">
        <v>34</v>
      </c>
    </row>
    <row r="37" spans="1:1" x14ac:dyDescent="0.25">
      <c r="A37">
        <v>35</v>
      </c>
    </row>
    <row r="38" spans="1:1" x14ac:dyDescent="0.25">
      <c r="A38">
        <v>36</v>
      </c>
    </row>
    <row r="39" spans="1:1" x14ac:dyDescent="0.25">
      <c r="A39">
        <v>37</v>
      </c>
    </row>
    <row r="40" spans="1:1" x14ac:dyDescent="0.25">
      <c r="A40">
        <v>38</v>
      </c>
    </row>
    <row r="41" spans="1:1" x14ac:dyDescent="0.25">
      <c r="A41">
        <v>39</v>
      </c>
    </row>
    <row r="42" spans="1:1" x14ac:dyDescent="0.25">
      <c r="A42">
        <v>40</v>
      </c>
    </row>
    <row r="43" spans="1:1" x14ac:dyDescent="0.25">
      <c r="A43">
        <v>41</v>
      </c>
    </row>
    <row r="44" spans="1:1" x14ac:dyDescent="0.25">
      <c r="A44">
        <v>42</v>
      </c>
    </row>
    <row r="45" spans="1:1" x14ac:dyDescent="0.25">
      <c r="A45">
        <v>43</v>
      </c>
    </row>
    <row r="46" spans="1:1" x14ac:dyDescent="0.25">
      <c r="A46">
        <v>44</v>
      </c>
    </row>
    <row r="47" spans="1:1" x14ac:dyDescent="0.25">
      <c r="A47">
        <v>45</v>
      </c>
    </row>
    <row r="48" spans="1:1" x14ac:dyDescent="0.25">
      <c r="A48">
        <v>46</v>
      </c>
    </row>
    <row r="49" spans="1:1" x14ac:dyDescent="0.25">
      <c r="A49">
        <v>47</v>
      </c>
    </row>
    <row r="50" spans="1:1" x14ac:dyDescent="0.25">
      <c r="A50">
        <v>48</v>
      </c>
    </row>
    <row r="51" spans="1:1" x14ac:dyDescent="0.25">
      <c r="A51">
        <v>49</v>
      </c>
    </row>
    <row r="52" spans="1:1" x14ac:dyDescent="0.25">
      <c r="A52">
        <v>50</v>
      </c>
    </row>
    <row r="53" spans="1:1" x14ac:dyDescent="0.25">
      <c r="A53">
        <v>51</v>
      </c>
    </row>
    <row r="54" spans="1:1" x14ac:dyDescent="0.25">
      <c r="A54">
        <v>52</v>
      </c>
    </row>
    <row r="55" spans="1:1" x14ac:dyDescent="0.25">
      <c r="A55">
        <v>53</v>
      </c>
    </row>
    <row r="56" spans="1:1" x14ac:dyDescent="0.25">
      <c r="A56">
        <v>54</v>
      </c>
    </row>
    <row r="57" spans="1:1" x14ac:dyDescent="0.25">
      <c r="A57">
        <v>55</v>
      </c>
    </row>
    <row r="58" spans="1:1" x14ac:dyDescent="0.25">
      <c r="A58">
        <v>56</v>
      </c>
    </row>
    <row r="59" spans="1:1" x14ac:dyDescent="0.25">
      <c r="A59">
        <v>57</v>
      </c>
    </row>
    <row r="60" spans="1:1" x14ac:dyDescent="0.25">
      <c r="A60">
        <v>58</v>
      </c>
    </row>
    <row r="61" spans="1:1" x14ac:dyDescent="0.25">
      <c r="A61">
        <v>59</v>
      </c>
    </row>
    <row r="62" spans="1:1" x14ac:dyDescent="0.25">
      <c r="A62">
        <v>60</v>
      </c>
    </row>
    <row r="63" spans="1:1" x14ac:dyDescent="0.25">
      <c r="A63">
        <v>61</v>
      </c>
    </row>
    <row r="64" spans="1:1" x14ac:dyDescent="0.25">
      <c r="A64">
        <v>62</v>
      </c>
    </row>
    <row r="65" spans="1:1" x14ac:dyDescent="0.25">
      <c r="A65">
        <v>63</v>
      </c>
    </row>
    <row r="66" spans="1:1" x14ac:dyDescent="0.25">
      <c r="A66">
        <v>64</v>
      </c>
    </row>
    <row r="67" spans="1:1" x14ac:dyDescent="0.25">
      <c r="A67">
        <v>65</v>
      </c>
    </row>
    <row r="68" spans="1:1" x14ac:dyDescent="0.25">
      <c r="A68">
        <v>66</v>
      </c>
    </row>
    <row r="69" spans="1:1" x14ac:dyDescent="0.25">
      <c r="A69">
        <v>67</v>
      </c>
    </row>
    <row r="70" spans="1:1" x14ac:dyDescent="0.25">
      <c r="A70">
        <v>68</v>
      </c>
    </row>
    <row r="71" spans="1:1" x14ac:dyDescent="0.25">
      <c r="A71">
        <v>69</v>
      </c>
    </row>
    <row r="72" spans="1:1" x14ac:dyDescent="0.25">
      <c r="A72">
        <v>70</v>
      </c>
    </row>
    <row r="73" spans="1:1" x14ac:dyDescent="0.25">
      <c r="A73">
        <v>71</v>
      </c>
    </row>
    <row r="74" spans="1:1" x14ac:dyDescent="0.25">
      <c r="A74">
        <v>72</v>
      </c>
    </row>
    <row r="75" spans="1:1" x14ac:dyDescent="0.25">
      <c r="A75">
        <v>73</v>
      </c>
    </row>
    <row r="76" spans="1:1" x14ac:dyDescent="0.25">
      <c r="A76">
        <v>74</v>
      </c>
    </row>
    <row r="77" spans="1:1" x14ac:dyDescent="0.25">
      <c r="A77">
        <v>75</v>
      </c>
    </row>
    <row r="78" spans="1:1" x14ac:dyDescent="0.25">
      <c r="A78">
        <v>76</v>
      </c>
    </row>
    <row r="79" spans="1:1" x14ac:dyDescent="0.25">
      <c r="A79">
        <v>77</v>
      </c>
    </row>
    <row r="80" spans="1:1" x14ac:dyDescent="0.25">
      <c r="A80">
        <v>78</v>
      </c>
    </row>
    <row r="81" spans="1:1" x14ac:dyDescent="0.25">
      <c r="A81">
        <v>79</v>
      </c>
    </row>
    <row r="82" spans="1:1" x14ac:dyDescent="0.25">
      <c r="A82">
        <v>80</v>
      </c>
    </row>
    <row r="83" spans="1:1" x14ac:dyDescent="0.25">
      <c r="A83">
        <v>81</v>
      </c>
    </row>
    <row r="84" spans="1:1" x14ac:dyDescent="0.25">
      <c r="A84">
        <v>82</v>
      </c>
    </row>
    <row r="85" spans="1:1" x14ac:dyDescent="0.25">
      <c r="A85">
        <v>83</v>
      </c>
    </row>
    <row r="86" spans="1:1" x14ac:dyDescent="0.25">
      <c r="A86">
        <v>84</v>
      </c>
    </row>
    <row r="87" spans="1:1" x14ac:dyDescent="0.25">
      <c r="A87">
        <v>85</v>
      </c>
    </row>
    <row r="88" spans="1:1" x14ac:dyDescent="0.25">
      <c r="A88">
        <v>86</v>
      </c>
    </row>
    <row r="89" spans="1:1" x14ac:dyDescent="0.25">
      <c r="A89">
        <v>87</v>
      </c>
    </row>
    <row r="90" spans="1:1" x14ac:dyDescent="0.25">
      <c r="A90">
        <v>88</v>
      </c>
    </row>
    <row r="91" spans="1:1" x14ac:dyDescent="0.25">
      <c r="A91">
        <v>89</v>
      </c>
    </row>
    <row r="92" spans="1:1" x14ac:dyDescent="0.25">
      <c r="A92">
        <v>90</v>
      </c>
    </row>
    <row r="93" spans="1:1" x14ac:dyDescent="0.25">
      <c r="A93">
        <v>91</v>
      </c>
    </row>
    <row r="94" spans="1:1" x14ac:dyDescent="0.25">
      <c r="A94">
        <v>92</v>
      </c>
    </row>
    <row r="95" spans="1:1" x14ac:dyDescent="0.25">
      <c r="A95">
        <v>93</v>
      </c>
    </row>
    <row r="96" spans="1:1" x14ac:dyDescent="0.25">
      <c r="A96">
        <v>94</v>
      </c>
    </row>
    <row r="97" spans="1:1" x14ac:dyDescent="0.25">
      <c r="A97">
        <v>95</v>
      </c>
    </row>
    <row r="98" spans="1:1" x14ac:dyDescent="0.25">
      <c r="A98">
        <v>96</v>
      </c>
    </row>
    <row r="99" spans="1:1" x14ac:dyDescent="0.25">
      <c r="A99">
        <v>97</v>
      </c>
    </row>
    <row r="100" spans="1:1" x14ac:dyDescent="0.25">
      <c r="A100">
        <v>98</v>
      </c>
    </row>
    <row r="101" spans="1:1" x14ac:dyDescent="0.25">
      <c r="A101">
        <v>99</v>
      </c>
    </row>
    <row r="102" spans="1:1" x14ac:dyDescent="0.25">
      <c r="A102">
        <v>100</v>
      </c>
    </row>
    <row r="103" spans="1:1" x14ac:dyDescent="0.25">
      <c r="A103">
        <v>101</v>
      </c>
    </row>
    <row r="104" spans="1:1" x14ac:dyDescent="0.25">
      <c r="A104">
        <v>102</v>
      </c>
    </row>
    <row r="105" spans="1:1" x14ac:dyDescent="0.25">
      <c r="A105">
        <v>103</v>
      </c>
    </row>
    <row r="106" spans="1:1" x14ac:dyDescent="0.25">
      <c r="A106">
        <v>104</v>
      </c>
    </row>
    <row r="107" spans="1:1" x14ac:dyDescent="0.25">
      <c r="A107">
        <v>105</v>
      </c>
    </row>
    <row r="108" spans="1:1" x14ac:dyDescent="0.25">
      <c r="A108">
        <v>106</v>
      </c>
    </row>
    <row r="109" spans="1:1" x14ac:dyDescent="0.25">
      <c r="A109">
        <v>107</v>
      </c>
    </row>
    <row r="110" spans="1:1" x14ac:dyDescent="0.25">
      <c r="A110">
        <v>108</v>
      </c>
    </row>
    <row r="111" spans="1:1" x14ac:dyDescent="0.25">
      <c r="A111">
        <v>109</v>
      </c>
    </row>
    <row r="112" spans="1:1" x14ac:dyDescent="0.25">
      <c r="A112">
        <v>110</v>
      </c>
    </row>
    <row r="113" spans="1:1" x14ac:dyDescent="0.25">
      <c r="A113">
        <v>111</v>
      </c>
    </row>
    <row r="114" spans="1:1" x14ac:dyDescent="0.25">
      <c r="A114">
        <v>112</v>
      </c>
    </row>
    <row r="115" spans="1:1" x14ac:dyDescent="0.25">
      <c r="A115">
        <v>113</v>
      </c>
    </row>
    <row r="116" spans="1:1" x14ac:dyDescent="0.25">
      <c r="A116">
        <v>114</v>
      </c>
    </row>
    <row r="117" spans="1:1" x14ac:dyDescent="0.25">
      <c r="A117">
        <v>115</v>
      </c>
    </row>
    <row r="118" spans="1:1" x14ac:dyDescent="0.25">
      <c r="A118">
        <v>116</v>
      </c>
    </row>
    <row r="119" spans="1:1" x14ac:dyDescent="0.25">
      <c r="A119">
        <v>117</v>
      </c>
    </row>
    <row r="120" spans="1:1" x14ac:dyDescent="0.25">
      <c r="A120">
        <v>118</v>
      </c>
    </row>
    <row r="121" spans="1:1" x14ac:dyDescent="0.25">
      <c r="A121">
        <v>119</v>
      </c>
    </row>
    <row r="122" spans="1:1" x14ac:dyDescent="0.25">
      <c r="A122">
        <v>120</v>
      </c>
    </row>
    <row r="123" spans="1:1" x14ac:dyDescent="0.25">
      <c r="A123">
        <v>121</v>
      </c>
    </row>
    <row r="124" spans="1:1" x14ac:dyDescent="0.25">
      <c r="A124">
        <v>122</v>
      </c>
    </row>
    <row r="125" spans="1:1" x14ac:dyDescent="0.25">
      <c r="A125">
        <v>123</v>
      </c>
    </row>
    <row r="126" spans="1:1" x14ac:dyDescent="0.25">
      <c r="A126">
        <v>124</v>
      </c>
    </row>
    <row r="127" spans="1:1" x14ac:dyDescent="0.25">
      <c r="A127">
        <v>125</v>
      </c>
    </row>
    <row r="128" spans="1:1" x14ac:dyDescent="0.25">
      <c r="A128">
        <v>126</v>
      </c>
    </row>
    <row r="129" spans="1:1" x14ac:dyDescent="0.25">
      <c r="A129">
        <v>127</v>
      </c>
    </row>
    <row r="130" spans="1:1" x14ac:dyDescent="0.25">
      <c r="A130">
        <v>128</v>
      </c>
    </row>
    <row r="131" spans="1:1" x14ac:dyDescent="0.25">
      <c r="A131">
        <v>129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товары</vt:lpstr>
      <vt:lpstr>Лист1</vt:lpstr>
      <vt:lpstr>товары!Область_печати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dc:creator>
  <cp:lastModifiedBy>Саят Жұбатқан</cp:lastModifiedBy>
  <cp:lastPrinted>2024-02-06T06:59:56Z</cp:lastPrinted>
  <dcterms:created xsi:type="dcterms:W3CDTF">2017-12-20T08:23:22Z</dcterms:created>
  <dcterms:modified xsi:type="dcterms:W3CDTF">2024-02-06T11:39:52Z</dcterms:modified>
</cp:coreProperties>
</file>