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РАБОТА\ТЕНДЕРА\2024\2 квартал\ЗЦПТ ТМЦ Май повтор\ЗЦПТ Повтор 1\Объявление на Каз 1\"/>
    </mc:Choice>
  </mc:AlternateContent>
  <bookViews>
    <workbookView xWindow="0" yWindow="0" windowWidth="28800" windowHeight="12135"/>
  </bookViews>
  <sheets>
    <sheet name="товары" sheetId="2" r:id="rId1"/>
    <sheet name="Лист1" sheetId="3" r:id="rId2"/>
  </sheets>
  <definedNames>
    <definedName name="_xlnm._FilterDatabase" localSheetId="0" hidden="1">товары!$A$5:$GM$30</definedName>
    <definedName name="_xlnm.Print_Area" localSheetId="0">товары!$A$1:$N$36</definedName>
  </definedNames>
  <calcPr calcId="152511"/>
</workbook>
</file>

<file path=xl/calcChain.xml><?xml version="1.0" encoding="utf-8"?>
<calcChain xmlns="http://schemas.openxmlformats.org/spreadsheetml/2006/main">
  <c r="J6" i="2" l="1"/>
  <c r="I6" i="2" s="1"/>
  <c r="J7" i="2"/>
  <c r="I7" i="2" s="1"/>
  <c r="J8" i="2"/>
  <c r="I8" i="2" s="1"/>
  <c r="J9" i="2"/>
  <c r="I9" i="2" s="1"/>
  <c r="J10" i="2"/>
  <c r="I10" i="2" s="1"/>
  <c r="J11" i="2"/>
  <c r="I11" i="2" s="1"/>
  <c r="J12" i="2"/>
  <c r="I12" i="2" s="1"/>
  <c r="J13" i="2"/>
  <c r="I13" i="2" s="1"/>
  <c r="J14" i="2"/>
  <c r="I14" i="2" s="1"/>
  <c r="J15" i="2"/>
  <c r="I15" i="2" s="1"/>
  <c r="J16" i="2"/>
  <c r="I16" i="2" s="1"/>
  <c r="J17" i="2"/>
  <c r="I17" i="2" s="1"/>
  <c r="J18" i="2"/>
  <c r="I18" i="2" s="1"/>
  <c r="J19" i="2"/>
  <c r="I19" i="2" s="1"/>
  <c r="J20" i="2"/>
  <c r="I20" i="2" s="1"/>
  <c r="J21" i="2"/>
  <c r="I21" i="2" s="1"/>
  <c r="J22" i="2"/>
  <c r="I22" i="2" s="1"/>
  <c r="J23" i="2"/>
  <c r="I23" i="2" s="1"/>
  <c r="J24" i="2"/>
  <c r="I24" i="2" s="1"/>
  <c r="J25" i="2"/>
  <c r="I25" i="2" s="1"/>
  <c r="J26" i="2"/>
  <c r="I26" i="2" s="1"/>
  <c r="J27" i="2"/>
  <c r="I27" i="2" s="1"/>
  <c r="J28" i="2"/>
  <c r="I28" i="2" s="1"/>
  <c r="J29" i="2"/>
  <c r="I29" i="2" s="1"/>
  <c r="J30" i="2"/>
  <c r="I30" i="2" s="1"/>
  <c r="Q22" i="2"/>
  <c r="Q21" i="2"/>
  <c r="Q20" i="2"/>
  <c r="Q19" i="2"/>
  <c r="Q18" i="2"/>
  <c r="Q17" i="2"/>
  <c r="Q16" i="2"/>
  <c r="Q15" i="2"/>
  <c r="Q14" i="2"/>
  <c r="Q13" i="2"/>
  <c r="Q12" i="2"/>
  <c r="R12" i="2" s="1"/>
  <c r="Q11" i="2"/>
  <c r="Q10" i="2"/>
  <c r="Q9" i="2"/>
  <c r="Q8" i="2"/>
  <c r="Q7" i="2"/>
  <c r="Q6" i="2"/>
  <c r="Q30" i="2"/>
  <c r="Q29" i="2"/>
  <c r="Q28" i="2"/>
  <c r="Q27" i="2"/>
  <c r="Q26" i="2"/>
  <c r="Q25" i="2"/>
  <c r="Q24" i="2"/>
  <c r="Q23" i="2"/>
  <c r="R7" i="2" l="1"/>
  <c r="R14" i="2"/>
  <c r="R27" i="2"/>
  <c r="R25" i="2"/>
  <c r="R9" i="2"/>
  <c r="R17" i="2"/>
  <c r="R21" i="2"/>
  <c r="R19" i="2"/>
  <c r="J31" i="2"/>
  <c r="R6" i="2"/>
  <c r="R15" i="2"/>
  <c r="R16" i="2"/>
  <c r="R18" i="2"/>
  <c r="R20" i="2"/>
  <c r="R24" i="2"/>
  <c r="R26" i="2"/>
  <c r="R28" i="2"/>
  <c r="R8" i="2"/>
  <c r="R10" i="2"/>
  <c r="R22" i="2"/>
  <c r="R13" i="2"/>
  <c r="R23" i="2"/>
  <c r="R11" i="2"/>
  <c r="R29" i="2"/>
  <c r="R30" i="2"/>
</calcChain>
</file>

<file path=xl/sharedStrings.xml><?xml version="1.0" encoding="utf-8"?>
<sst xmlns="http://schemas.openxmlformats.org/spreadsheetml/2006/main" count="270" uniqueCount="118">
  <si>
    <t>ЦЖС</t>
  </si>
  <si>
    <t xml:space="preserve">*ЕНС ТРУ - Единый номенклуатурный справочник товаров, работ и услуг Товарищества с ограниченной ответственностью "Самрук-Қазына Контракт", размещенный на сайте: www.skc.kz
</t>
  </si>
  <si>
    <t xml:space="preserve">                                                                                      </t>
  </si>
  <si>
    <t>филиала АО "НК "КТЖ"-"ИЖУ"</t>
  </si>
  <si>
    <t xml:space="preserve">Приложение 1
к тендерной документации
по закупкам способом ценового предложения
</t>
  </si>
  <si>
    <t>DDP</t>
  </si>
  <si>
    <t>166 Килограмм</t>
  </si>
  <si>
    <t>Заместитель директора по  ВЖУ                                                                                                                                                                  ___________________________Д.У.Кожахметов</t>
  </si>
  <si>
    <t>ЦЕМЕНТ</t>
  </si>
  <si>
    <t>Муфта</t>
  </si>
  <si>
    <t>АККУМУЛЯТОР</t>
  </si>
  <si>
    <t xml:space="preserve">СБЗПу 7х2х0,9   </t>
  </si>
  <si>
    <t xml:space="preserve">СЦБС 48х1   </t>
  </si>
  <si>
    <t>436 Т</t>
  </si>
  <si>
    <t>235112.300.000000</t>
  </si>
  <si>
    <t>441 Т</t>
  </si>
  <si>
    <t>241071.000.000033</t>
  </si>
  <si>
    <t>442 Т</t>
  </si>
  <si>
    <t>241051.900.000000</t>
  </si>
  <si>
    <t>443 Т</t>
  </si>
  <si>
    <t>259315.100.000001</t>
  </si>
  <si>
    <t>444 Т</t>
  </si>
  <si>
    <t>446 Т</t>
  </si>
  <si>
    <t>192029.510.000020</t>
  </si>
  <si>
    <t>449 Т</t>
  </si>
  <si>
    <t>329111.900.000006</t>
  </si>
  <si>
    <t>460 Т</t>
  </si>
  <si>
    <t>257340.390.000026</t>
  </si>
  <si>
    <t>462 Т</t>
  </si>
  <si>
    <t>271240.900.000108</t>
  </si>
  <si>
    <t>463 Т</t>
  </si>
  <si>
    <t>243411.700.000021</t>
  </si>
  <si>
    <t>471 Т</t>
  </si>
  <si>
    <t>222929.900.000004</t>
  </si>
  <si>
    <t>480 Т</t>
  </si>
  <si>
    <t>273213.700.000186</t>
  </si>
  <si>
    <t>481 Т</t>
  </si>
  <si>
    <t>264042.300.000006</t>
  </si>
  <si>
    <t>486 Т</t>
  </si>
  <si>
    <t>222929.900.000146</t>
  </si>
  <si>
    <t>487 Т</t>
  </si>
  <si>
    <t>488 Т</t>
  </si>
  <si>
    <t>489 Т</t>
  </si>
  <si>
    <t>201324.330.000009</t>
  </si>
  <si>
    <t>493 Т</t>
  </si>
  <si>
    <t>274011.000.000000</t>
  </si>
  <si>
    <t>494 Т</t>
  </si>
  <si>
    <t>495 Т</t>
  </si>
  <si>
    <t>496 Т</t>
  </si>
  <si>
    <t>497 Т</t>
  </si>
  <si>
    <t>302040.300.001435</t>
  </si>
  <si>
    <t>498 Т</t>
  </si>
  <si>
    <t>499 Т</t>
  </si>
  <si>
    <t>272021.500.000001</t>
  </si>
  <si>
    <t>515 Т</t>
  </si>
  <si>
    <t>139229.920.000004</t>
  </si>
  <si>
    <t>Сатып алынатын тауарлардың тізбесі</t>
  </si>
  <si>
    <t>Лот №</t>
  </si>
  <si>
    <t>Тапсырыс берушінің (оның құрылымдық бөлімшесінің) атауы</t>
  </si>
  <si>
    <t>Сатып алу жоспары бойынша позицияның №</t>
  </si>
  <si>
    <t>ТЖҚ БНЖ бойынша коды *</t>
  </si>
  <si>
    <t>Сатып алынатын тауарлардың атауы</t>
  </si>
  <si>
    <t>Сатып алынатын тауарлардың қосымша сипаттамасы</t>
  </si>
  <si>
    <t>өлшем бірлігі</t>
  </si>
  <si>
    <t>Саны (көлемі)</t>
  </si>
  <si>
    <t>Сатып алуға бөлінген сома ҚҚС-сыз бір бірлікке рубльмен</t>
  </si>
  <si>
    <t>Сатып алуға бөлінген сома ҚҚС-сыз рубльмен</t>
  </si>
  <si>
    <t>ИНКОТЕРМС 2010 сәйкес жеткізу шарттары</t>
  </si>
  <si>
    <t>Тауарларды жеткізу орны</t>
  </si>
  <si>
    <t>Тауарларды жеткізу мерзімі</t>
  </si>
  <si>
    <t>Аванстық төлемнің мөлшері,%</t>
  </si>
  <si>
    <t>Алтай өлкесі, Горняк қаласы, Восточный т/ж учаскесі</t>
  </si>
  <si>
    <t>шартқа қол қойылған күннен бастап күнтізбелік 90 күн ішінде</t>
  </si>
  <si>
    <t>0. Түпкілікті есеп айырысу тауарларды қабылдау-тапсыру актісіне қол қойылған күннен бастап күнтізбелік 60 күн ішінде</t>
  </si>
  <si>
    <t>168 Тонна (метрикалық)</t>
  </si>
  <si>
    <t>625 парағы</t>
  </si>
  <si>
    <t>796 дана</t>
  </si>
  <si>
    <t>839 жиынтығы</t>
  </si>
  <si>
    <t>008 Километр (мың метр)</t>
  </si>
  <si>
    <t>МЕМСТ 10178-85 гидротехникалық және басқа да құрылыстардың сыртқы аймақтарының бетон және темірбетон конструкцияларына арналған М-400 50 кг қаптарда ыдысқа салынған, гидравликалық тұтқыр, суда және ауада қататын, аязға төзімді, сульфатқа төзімді маркалы.</t>
  </si>
  <si>
    <t>В-32х32х3 бұрышы МЕМСТ 8509-93 Ст3пс3 МЕМСТ 535-2005</t>
  </si>
  <si>
    <t>6х1,20 профилі</t>
  </si>
  <si>
    <t>Түрі - Э46, маркасы - МР - 3Т, диаметрі 4 мм. - 0,25% дейін көміртегі бар көміртекті болаттан жасалған конструкцияларды қолмен доғалы дәнекерлеуге арналған. Жоғарыдан төмен тігінен басқа барлық кеңістіктік жағдайлардағы дәнекерлеу, кері полярлықтың тұрақты тогымен және бос жүріс кернеуімен қоректендіру көздерінен ауыспалы тогымен (70 ± 10) В. МЕМСТ 9466-75, МЕМСТ 9467-75; Э46-МР-ЗТ типі, d-4 мм, балқыту коэффициенті 7,5-8 г/Ач, балқытылған металдың 1 кг электродтарының шығысы 1,7 кг.</t>
  </si>
  <si>
    <t>Түрі - Э46, маркасы - МР - 3Т, диаметрі 3 мм. - 0,25% дейін көміртегі бар көміртекті болаттан жасалған конструкцияларды қолмен доғалы дәнекерлеуге арналған. Жоғарыдан төмен тігінен басқа барлық кеңістіктік жағдайлардағы дәнекерлеу, кері полярлықтың тұрақты тогымен және бос жүріс кернеуімен қоректендіру көздерінен ауыспалы тогымен (70 ± 10) В. МЕМСТ 9466-75, МЕМСТ 9467-75; металды d-3,0 мм, ұзындығы 450 мм қапталған дәнекерлеу Э46-МР-З электродтар. Балқытылған металл -20 град С дейін төмен температура жағдайында жұмыс істейді, балқыту коэффициенті 7,5-8 г/Ач, 1 кг балқытылған металға электродтардың шығыны -1,7 кг.</t>
  </si>
  <si>
    <t>SAE мотор майы 5W-40. МЕМСТ 17479.1-2015 сәйкес келеді. Жартылай интетикалық, қорғаныш қасиеттерінің деңгейі жоғары. 100 ° С-тегі кинематикалық тұтқырлық, 10,5-16,3 мм2/с, тұтқырлық индексі 135 min, ашық тигельдегі тұтану температурасы oC, 200 min, тұтану температурасы oC, минус 35 max. 1-200 литр шығарылады. Жоғары коррозияға қарсы қасиетке және термиялық тұрақтылыққа ие, қыста қозғалтқышты жеңіл іске қосуды, алыс учаскелерді тез майлауды қамтамасыз етеді және төмен температура кезінде майдың жақсы айдалуы есебінен қозғалтқышты іске қосу кезінде үйкелетін бөлшектердің тозуын болдырмайды, жоғары тозуға қарсы қасиеттердің салдарынан күкіртті отынмен жұмыс істеу кезінде пайдаланудың ауыр жағдайларында дизельдерді сенімді қорғауды қамтамасыз етеді.</t>
  </si>
  <si>
    <t>«Сарго» салмағы 250-300 г сыммен тоқылған</t>
  </si>
  <si>
    <t>МЕМСТ 10902-77, цилиндрлік құйрықты спиральді. Жиынтығы: диаметрі 2 мм - 1 дана, 2,5 мм металл бұрғылары - 1 дана, 3 мм - 1 ш т, 3,5 мм - 1 дана 4 мм - 1 дана 4,5 мм - 1 дана 5 мм - 1 дана 5,5 мм - 1 дана, 6 мм - 1 дана, 6,5 мм - 1 дана, 7,0 мм - 1 дана, 7,5 мм - 1 дана, 8 мм - 1 дана, 8,5 мм - 1 дана</t>
  </si>
  <si>
    <t>Сызба 42.00.00. Кабельдік тіреулерге тосқауылдар кабельдік тіреулерді рельс тізбегімен (рельстермен) жалғау үшін алдын ала жалғанған. Бөлшектерден: штепсельден, иілгіш арқаннан, контактілі болттан, оқшаулау шайбаларынан, оқшаулау төлкесінен, бұрандалы сомыннан тұрады М6</t>
  </si>
  <si>
    <t>МЕМСТ 1668-73, әуе байланыс желілері үшін мырышталған сызықты болат сым, диаметрі 4 мм.</t>
  </si>
  <si>
    <t>ССВ-2,1 Баспалдақтың толық ұзындығы (L), мм: 2077. Жұмыс алаңының биіктігі (h), мм: 1300. Баспалдақтың жоғарғы жағының ені (а), мм: 360. Баспалдақ жаңаруының ені (b), мм: 690. Сатылар қадамы (с), мм: 340. Салмағы, кг: 10,75. Сатылар саны (n), дана: 4. " Осы қабырға қабырға оны тік беттерге орнату қажет болған кезде қабылданады. Жұмыс алаңында тот баспайтын болаттан жасалған ұстағыш бар. Баспалдақтар тайғанаққа қарсы ұнтақтармен қапталған. Барлық металл бөлшектер тот баспайтын болаттан немесе мырышталған темірден жасалған. ЕСЖ ашық ауада жұмыс істеуге жарамды. Жайылған жұмыс жағдайында баспалдақ секциясы мен тірек секциясы баспалдақ орнатылатын еден (алаң) жазықтығына бірдей нак лонға ие болады. Баспалдақ екі сек - баспалдақ секциясы мен тірек секциясынан тұрады. Баспалдақтың жұмыс сөресінің үстіндегі баспалдақ секциясының тетіктері шамамен 90 см ұзартылған және қол тірегімен өзара қатты тұйықталған. Жылжымалы буындасуды қамтамасыз ететін екі топсалы механизм</t>
  </si>
  <si>
    <t>Рупорлы дауыс зорайтқыш, ГР-15 ВП, номиналды шу қуаты 15 Вт, ең жоғары шу қуаты 24 Вт, электрлік сүйемелдеу 8 Ом, желілік кернеу: 120/70/30 В, сезімталдық деңгейі 110 дБ, қабықшаны қорғау дәрежесі - IP66, туындайтын жиіліктердің диапазоны: 300-8000 Гц, өлшемдері 204х286х279 мм, салмағы 1,86 кг</t>
  </si>
  <si>
    <t>СЦБС 24х1. СОБ кәбілдерін тікелей қосуға арналған. Құлпы бар екі полиэтилен жартылай муфтадан, гидрофобты гельден және кабельдің буланатын бөліктерінен, сондай-ақ герметизациялайтын материалдар жинағынан тұратын полиэтилен корпусынан тұрады. Ауыспалы токтың электр тартқыштарының кезбе токтарының бұзылуына ұшырамайды және агрессивті ортаның әсеріне төзімді. Герметизаторлар мен муфталар үшін от талап етілмейді.</t>
  </si>
  <si>
    <t>СЦБС 12х1. СОБ кәбілдерін тікелей қосуға арналған. Құлпы бар екі полиэтилен жартылай муфтадан, гидрофобты гельден және кабельдің буланатын бөліктерінен, сондай-ақ герметизациялайтын материалдар жинағынан тұратын полиэтилен корпусынан тұрады. Ауыспалы токтың электр тартқыштарының кезбе токтарының бұзылуына ұшырамайды және агрессивті ортаның әсеріне төзімді. Герметизаторлар мен муфталар үшін от талап етілмейді.</t>
  </si>
  <si>
    <t>МЕМСТ 667-73, аккумуляторлық күкірт. Қаптама - қаптамасы бар сыйымдылығы 20-дан 54 кг дейінгі зауыттық пластмасса канистра</t>
  </si>
  <si>
    <t>ЖС типі 12х15х15; 12В номиналды кернеуі, шамдардың номиналды қуаты 15 Вт, екі хнитті шамдардың негізгі және резервтік спиральдарының номиналды қуаты 15 Вт.</t>
  </si>
  <si>
    <t>ЖС типі 12х25х25; 12В номиналды кернеуі, шамның номиналды қуаты 25 Вт, негізгі және резервтік спиральдердің номиналды қуаты 25 Вт.</t>
  </si>
  <si>
    <t>Жол трансформатор жәшіктеріне оқшауланған арқан ұстағыш, ұзындығы 1620 ± 10 мм, арқан дайындамасының ұзындығы - 1660-10 мм, салмағы - 0,36 кг. Жиынтық мыналардан тұрады: жақын рельске жалғастырғыш 1620мм, алыс рельске 3600мм, оқшаулағыш шайба - 4шт, оқшаулағыш вт ұлка - 2шт, М6 бұрандалы гайка - 2шт.</t>
  </si>
  <si>
    <t>2 20-00-00 болат типті 1,2 м автономды тартуға арналған джемпер далдасы</t>
  </si>
  <si>
    <t>УПМ-24 типті әмбебап кабельді муфталар, сызба 16069-00-00</t>
  </si>
  <si>
    <t>МЕМСТ 959 -2002, 6СТ-190 маркасы; батарея, стартерлік, жалпы, төмен батарея, электролит құйылған, кернеуі 12 В, сыйымдылығы 190 А сағат; қызмет көрсетілмейтін</t>
  </si>
  <si>
    <t>ФС-Ж сигналдық жалаушасы Сары және қызыл жалаушалардың екі түрі пайдаланылады. Полиэфирлі жібек мата, тығыздығы 60-70 г/ш.м. Р/Э 100% тегіс бояу. Ағаш материалы: құрғақ қарағай немесе қайың, тегістелген. Ағаштың диаметрі - 20 мм (+/- 2 мм);
Тудың габариттік өлшемдері 390х245мм (+/- 5мм). Салмағы: 100 грамнан аспайды. Жиынтығы: Сөмке - 1 дана, қызыл жалауша - 1 дана, сары жалауша - 1 дана.</t>
  </si>
  <si>
    <t>бұрыш</t>
  </si>
  <si>
    <t>Профайл</t>
  </si>
  <si>
    <t>Дәнекерлеу электродтары</t>
  </si>
  <si>
    <t>май</t>
  </si>
  <si>
    <t>сыпыртқы</t>
  </si>
  <si>
    <t>БҰРҒЫЛАУ ЖИЫНТЫҒЫ</t>
  </si>
  <si>
    <t>КӘБІЛ ТІРЕКТЕРІНЕ ЖАЛҒАСТЫРҒЫШТАР</t>
  </si>
  <si>
    <t>сым</t>
  </si>
  <si>
    <t>баспалдақ</t>
  </si>
  <si>
    <t>СБЗПу 7х2х0,9 кәбілі</t>
  </si>
  <si>
    <t>дауыс зорайтқыш</t>
  </si>
  <si>
    <t>Кабельді жалғастырғыш муфта</t>
  </si>
  <si>
    <t>АККУМУЛЯТОРЛЫҚ КҮКІРТ ҚЫШҚЫЛЫ</t>
  </si>
  <si>
    <t>Бағдаршам шамы</t>
  </si>
  <si>
    <t>Жол қораптарына арналған далдалар</t>
  </si>
  <si>
    <t>Джемпер далдасы</t>
  </si>
  <si>
    <t xml:space="preserve">Қапшығы бар белгі белгісі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</si>
</sst>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quot;р.&quot;_-;\-* #,##0.00&quot;р.&quot;_-;_-* &quot;-&quot;??&quot;р.&quot;_-;_-@_-"/>
    <numFmt numFmtId="165" formatCode="_-* #,##0.0000\ _₽_-;\-* #,##0.0000\ _₽_-;_-* &quot;-&quot;????\ _₽_-;_-@_-"/>
    <numFmt numFmtId="166" formatCode="_-* #,##0.0000_-;\-* #,##0.0000_-;_-* &quot;-&quot;??_-;_-@_-"/>
  </numFmts>
  <fonts count="12" x14ac:knownFonts="1">
    <font>
      <sz val="11"/>
      <color theme="1"/>
      <name val="Calibri"/>
      <family val="2"/>
      <charset val="204"/>
      <scheme val="minor"/>
    </font>
    <font>
      <sz val="11"/>
      <color theme="1"/>
      <name val="Calibri"/>
      <family val="2"/>
      <charset val="204"/>
      <scheme val="minor"/>
    </font>
    <font>
      <sz val="10"/>
      <name val="Arial Cyr"/>
      <charset val="204"/>
    </font>
    <font>
      <sz val="10"/>
      <name val="Helv"/>
      <charset val="204"/>
    </font>
    <font>
      <sz val="11"/>
      <color theme="1"/>
      <name val="Times New Roman"/>
      <family val="1"/>
      <charset val="204"/>
    </font>
    <font>
      <b/>
      <sz val="11"/>
      <color theme="1"/>
      <name val="Times New Roman"/>
      <family val="1"/>
      <charset val="204"/>
    </font>
    <font>
      <sz val="11"/>
      <color theme="1"/>
      <name val="Calibri"/>
      <family val="2"/>
      <scheme val="minor"/>
    </font>
    <font>
      <sz val="10"/>
      <name val="Arial"/>
      <family val="2"/>
      <charset val="204"/>
    </font>
    <font>
      <sz val="11"/>
      <name val="Times New Roman"/>
      <family val="1"/>
      <charset val="204"/>
    </font>
    <font>
      <b/>
      <sz val="11"/>
      <name val="Times New Roman"/>
      <family val="1"/>
      <charset val="204"/>
    </font>
    <font>
      <sz val="11"/>
      <color theme="0" tint="-4.9989318521683403E-2"/>
      <name val="Times New Roman"/>
      <family val="1"/>
      <charset val="204"/>
    </font>
    <font>
      <b/>
      <sz val="11"/>
      <color theme="0" tint="-4.9989318521683403E-2"/>
      <name val="Times New Roman"/>
      <family val="1"/>
      <charset val="204"/>
    </font>
  </fonts>
  <fills count="3">
    <fill>
      <patternFill patternType="none"/>
    </fill>
    <fill>
      <patternFill patternType="gray125"/>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s>
  <cellStyleXfs count="8">
    <xf numFmtId="0" fontId="0" fillId="0" borderId="0"/>
    <xf numFmtId="0" fontId="2" fillId="0" borderId="0"/>
    <xf numFmtId="0" fontId="2" fillId="0" borderId="0"/>
    <xf numFmtId="0" fontId="3" fillId="0" borderId="0"/>
    <xf numFmtId="164" fontId="6" fillId="0" borderId="0" applyFont="0" applyFill="0" applyBorder="0" applyAlignment="0" applyProtection="0"/>
    <xf numFmtId="0" fontId="1" fillId="0" borderId="0"/>
    <xf numFmtId="0" fontId="2" fillId="0" borderId="0"/>
    <xf numFmtId="0" fontId="7" fillId="0" borderId="0"/>
  </cellStyleXfs>
  <cellXfs count="36">
    <xf numFmtId="0" fontId="0" fillId="0" borderId="0" xfId="0"/>
    <xf numFmtId="0" fontId="8"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0" xfId="0" applyFont="1" applyFill="1" applyBorder="1" applyAlignment="1">
      <alignment horizontal="center" vertical="center"/>
    </xf>
    <xf numFmtId="0" fontId="4" fillId="0" borderId="0" xfId="0" applyFont="1" applyFill="1" applyAlignment="1">
      <alignment horizontal="center" vertical="center" wrapText="1"/>
    </xf>
    <xf numFmtId="0" fontId="10" fillId="0" borderId="0" xfId="0" applyFont="1" applyFill="1" applyBorder="1" applyAlignment="1">
      <alignment horizontal="center" vertical="center"/>
    </xf>
    <xf numFmtId="0" fontId="10" fillId="0" borderId="0" xfId="0" applyFont="1" applyFill="1" applyBorder="1" applyAlignment="1">
      <alignment horizontal="center" vertical="center" wrapText="1"/>
    </xf>
    <xf numFmtId="0" fontId="5" fillId="0" borderId="0" xfId="0" applyFont="1" applyFill="1" applyAlignment="1">
      <alignment horizontal="center" vertical="center"/>
    </xf>
    <xf numFmtId="165" fontId="10" fillId="2" borderId="0" xfId="0" applyNumberFormat="1" applyFont="1" applyFill="1" applyBorder="1" applyAlignment="1">
      <alignment horizontal="center" vertical="center"/>
    </xf>
    <xf numFmtId="2" fontId="10" fillId="2" borderId="0" xfId="0" applyNumberFormat="1" applyFont="1" applyFill="1" applyBorder="1" applyAlignment="1">
      <alignment horizontal="center" vertical="center"/>
    </xf>
    <xf numFmtId="4" fontId="11" fillId="2" borderId="0" xfId="0" applyNumberFormat="1" applyFont="1" applyFill="1" applyBorder="1" applyAlignment="1">
      <alignment horizontal="center" vertical="center"/>
    </xf>
    <xf numFmtId="0" fontId="4" fillId="2" borderId="0" xfId="0" applyFont="1" applyFill="1" applyBorder="1" applyAlignment="1">
      <alignment horizontal="center" vertical="center"/>
    </xf>
    <xf numFmtId="0" fontId="4" fillId="2" borderId="0" xfId="0" applyFont="1" applyFill="1" applyAlignment="1">
      <alignment horizontal="center" vertical="center"/>
    </xf>
    <xf numFmtId="0" fontId="5" fillId="0" borderId="0" xfId="0" applyFont="1" applyFill="1" applyAlignment="1">
      <alignment horizontal="left" vertical="center"/>
    </xf>
    <xf numFmtId="4" fontId="5" fillId="0" borderId="0" xfId="0" applyNumberFormat="1" applyFont="1" applyFill="1" applyAlignment="1">
      <alignment horizontal="center" vertical="center"/>
    </xf>
    <xf numFmtId="0" fontId="9" fillId="0" borderId="2" xfId="1" applyFont="1" applyFill="1" applyBorder="1" applyAlignment="1">
      <alignment horizontal="center" vertical="center" wrapText="1"/>
    </xf>
    <xf numFmtId="0" fontId="9" fillId="0" borderId="2" xfId="2" applyFont="1" applyFill="1" applyBorder="1" applyAlignment="1">
      <alignment horizontal="center" vertical="center" wrapText="1"/>
    </xf>
    <xf numFmtId="0" fontId="9" fillId="0" borderId="2" xfId="3" applyFont="1" applyFill="1" applyBorder="1" applyAlignment="1">
      <alignment horizontal="center" vertical="center" wrapText="1"/>
    </xf>
    <xf numFmtId="0" fontId="9" fillId="0" borderId="2" xfId="3" applyFont="1" applyFill="1" applyBorder="1" applyAlignment="1">
      <alignment horizontal="center" vertical="center" textRotation="90" wrapText="1"/>
    </xf>
    <xf numFmtId="0" fontId="9" fillId="0" borderId="2" xfId="0" applyFont="1" applyFill="1" applyBorder="1" applyAlignment="1">
      <alignment horizontal="center" vertical="center" wrapText="1"/>
    </xf>
    <xf numFmtId="9" fontId="9" fillId="0" borderId="2" xfId="0" applyNumberFormat="1" applyFont="1" applyFill="1" applyBorder="1" applyAlignment="1">
      <alignment horizontal="center" vertical="center" wrapText="1"/>
    </xf>
    <xf numFmtId="4" fontId="4" fillId="0" borderId="1" xfId="0" applyNumberFormat="1" applyFont="1" applyFill="1" applyBorder="1" applyAlignment="1">
      <alignment horizontal="center" vertical="center" wrapText="1"/>
    </xf>
    <xf numFmtId="2" fontId="4"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0" fontId="4" fillId="0" borderId="0" xfId="0" applyFont="1" applyFill="1" applyAlignment="1">
      <alignment vertical="top" wrapText="1"/>
    </xf>
    <xf numFmtId="0" fontId="5" fillId="0" borderId="0" xfId="0" applyFont="1" applyFill="1" applyAlignment="1">
      <alignment horizontal="center" vertical="center" wrapText="1"/>
    </xf>
    <xf numFmtId="0" fontId="4" fillId="0" borderId="0" xfId="0" applyFont="1" applyFill="1" applyAlignment="1">
      <alignment horizontal="center" vertical="center"/>
    </xf>
    <xf numFmtId="0" fontId="4" fillId="0" borderId="0" xfId="0" applyFont="1" applyFill="1" applyAlignment="1">
      <alignment horizontal="left" vertical="top" wrapText="1"/>
    </xf>
    <xf numFmtId="166" fontId="4" fillId="0" borderId="0" xfId="0" applyNumberFormat="1" applyFont="1" applyFill="1"/>
    <xf numFmtId="2" fontId="4" fillId="0" borderId="0" xfId="0" applyNumberFormat="1" applyFont="1" applyFill="1" applyAlignment="1">
      <alignment horizontal="center" vertical="center" wrapText="1"/>
    </xf>
    <xf numFmtId="2" fontId="9" fillId="0" borderId="2" xfId="3" applyNumberFormat="1" applyFont="1" applyFill="1" applyBorder="1" applyAlignment="1">
      <alignment horizontal="center" vertical="center" wrapText="1"/>
    </xf>
    <xf numFmtId="0" fontId="5" fillId="0" borderId="0" xfId="0" applyFont="1" applyFill="1" applyAlignment="1">
      <alignment horizontal="center" vertical="center" wrapText="1"/>
    </xf>
    <xf numFmtId="0" fontId="5" fillId="0" borderId="0" xfId="0" applyFont="1" applyFill="1" applyAlignment="1">
      <alignment vertical="top"/>
    </xf>
    <xf numFmtId="0" fontId="4" fillId="0" borderId="0" xfId="0" applyFont="1" applyFill="1" applyBorder="1" applyAlignment="1">
      <alignment horizontal="left" vertical="top"/>
    </xf>
    <xf numFmtId="0" fontId="4" fillId="0" borderId="0" xfId="0" applyFont="1" applyFill="1" applyAlignment="1">
      <alignment horizontal="center" vertical="center"/>
    </xf>
    <xf numFmtId="0" fontId="4" fillId="0" borderId="0" xfId="0" applyFont="1" applyFill="1" applyAlignment="1">
      <alignment horizontal="left" vertical="top" wrapText="1"/>
    </xf>
  </cellXfs>
  <cellStyles count="8">
    <cellStyle name="Денежный 3" xfId="4"/>
    <cellStyle name="КАНДАГАЧ тел3-33-96" xfId="1"/>
    <cellStyle name="КАНДАГАЧ тел3-33-96_запчасти1кв09" xfId="2"/>
    <cellStyle name="Обычный" xfId="0" builtinId="0"/>
    <cellStyle name="Обычный 13" xfId="5"/>
    <cellStyle name="Обычный 16" xfId="6"/>
    <cellStyle name="Обычный 2" xfId="7"/>
    <cellStyle name="Стиль 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M37"/>
  <sheetViews>
    <sheetView tabSelected="1" view="pageBreakPreview" topLeftCell="A25" zoomScale="70" zoomScaleNormal="70" zoomScaleSheetLayoutView="70" zoomScalePageLayoutView="85" workbookViewId="0">
      <pane xSplit="3" topLeftCell="D1" activePane="topRight" state="frozen"/>
      <selection pane="topRight" activeCell="H30" sqref="H30"/>
    </sheetView>
  </sheetViews>
  <sheetFormatPr defaultColWidth="8.85546875" defaultRowHeight="15" x14ac:dyDescent="0.25"/>
  <cols>
    <col min="1" max="1" width="8.140625" style="26" customWidth="1"/>
    <col min="2" max="2" width="10.140625" style="26" customWidth="1"/>
    <col min="3" max="3" width="9.7109375" style="26" customWidth="1"/>
    <col min="4" max="4" width="18.28515625" style="4" customWidth="1"/>
    <col min="5" max="5" width="14.5703125" style="4" customWidth="1"/>
    <col min="6" max="6" width="48" style="4" customWidth="1"/>
    <col min="7" max="7" width="10.7109375" style="29" customWidth="1"/>
    <col min="8" max="8" width="13" style="25" customWidth="1"/>
    <col min="9" max="9" width="13.85546875" style="26" customWidth="1"/>
    <col min="10" max="10" width="19.28515625" style="7" customWidth="1"/>
    <col min="11" max="11" width="11" style="26" customWidth="1"/>
    <col min="12" max="12" width="16" style="26" customWidth="1"/>
    <col min="13" max="13" width="20.5703125" style="26" customWidth="1"/>
    <col min="14" max="14" width="25.85546875" style="26" customWidth="1"/>
    <col min="15" max="15" width="22.5703125" style="5" customWidth="1"/>
    <col min="16" max="16" width="17.5703125" style="5" bestFit="1" customWidth="1"/>
    <col min="17" max="17" width="10.28515625" style="26" bestFit="1" customWidth="1"/>
    <col min="18" max="18" width="12" style="26" bestFit="1" customWidth="1"/>
    <col min="19" max="19" width="8.85546875" style="26"/>
    <col min="20" max="20" width="9" style="26" bestFit="1" customWidth="1"/>
    <col min="21" max="16384" width="8.85546875" style="26"/>
  </cols>
  <sheetData>
    <row r="1" spans="1:195" ht="15" customHeight="1" x14ac:dyDescent="0.25">
      <c r="I1" s="24"/>
      <c r="J1" s="24"/>
      <c r="K1" s="27"/>
      <c r="L1" s="35" t="s">
        <v>4</v>
      </c>
      <c r="M1" s="35"/>
      <c r="N1" s="35"/>
    </row>
    <row r="2" spans="1:195" ht="45" customHeight="1" x14ac:dyDescent="0.25">
      <c r="I2" s="24"/>
      <c r="J2" s="24"/>
      <c r="K2" s="27"/>
      <c r="L2" s="35"/>
      <c r="M2" s="35"/>
      <c r="N2" s="35"/>
    </row>
    <row r="3" spans="1:195" x14ac:dyDescent="0.25">
      <c r="D3" s="31" t="s">
        <v>56</v>
      </c>
      <c r="E3" s="31"/>
      <c r="F3" s="31"/>
      <c r="G3" s="31"/>
      <c r="H3" s="31"/>
    </row>
    <row r="4" spans="1:195" ht="15.75" thickBot="1" x14ac:dyDescent="0.3"/>
    <row r="5" spans="1:195" s="4" customFormat="1" ht="128.25" x14ac:dyDescent="0.25">
      <c r="A5" s="15" t="s">
        <v>57</v>
      </c>
      <c r="B5" s="16" t="s">
        <v>58</v>
      </c>
      <c r="C5" s="16" t="s">
        <v>59</v>
      </c>
      <c r="D5" s="17" t="s">
        <v>60</v>
      </c>
      <c r="E5" s="17" t="s">
        <v>61</v>
      </c>
      <c r="F5" s="17" t="s">
        <v>62</v>
      </c>
      <c r="G5" s="30" t="s">
        <v>63</v>
      </c>
      <c r="H5" s="17" t="s">
        <v>64</v>
      </c>
      <c r="I5" s="17" t="s">
        <v>65</v>
      </c>
      <c r="J5" s="17" t="s">
        <v>66</v>
      </c>
      <c r="K5" s="18" t="s">
        <v>67</v>
      </c>
      <c r="L5" s="19" t="s">
        <v>68</v>
      </c>
      <c r="M5" s="19" t="s">
        <v>69</v>
      </c>
      <c r="N5" s="20" t="s">
        <v>70</v>
      </c>
      <c r="O5" s="6"/>
      <c r="P5" s="6"/>
    </row>
    <row r="6" spans="1:195" s="12" customFormat="1" ht="90" x14ac:dyDescent="0.25">
      <c r="A6" s="2">
        <v>1</v>
      </c>
      <c r="B6" s="2" t="s">
        <v>0</v>
      </c>
      <c r="C6" s="2" t="s">
        <v>13</v>
      </c>
      <c r="D6" s="2" t="s">
        <v>14</v>
      </c>
      <c r="E6" s="2" t="s">
        <v>8</v>
      </c>
      <c r="F6" s="2" t="s">
        <v>79</v>
      </c>
      <c r="G6" s="22" t="s">
        <v>74</v>
      </c>
      <c r="H6" s="22">
        <v>6.3650000000000002</v>
      </c>
      <c r="I6" s="22">
        <f t="shared" ref="I6:I21" si="0">J6/H6</f>
        <v>7692.3076923076924</v>
      </c>
      <c r="J6" s="23">
        <f t="shared" ref="J6:J21" si="1">P6/5.46</f>
        <v>48961.538461538461</v>
      </c>
      <c r="K6" s="21" t="s">
        <v>5</v>
      </c>
      <c r="L6" s="2" t="s">
        <v>71</v>
      </c>
      <c r="M6" s="1" t="s">
        <v>72</v>
      </c>
      <c r="N6" s="2" t="s">
        <v>73</v>
      </c>
      <c r="O6" s="28">
        <v>42000</v>
      </c>
      <c r="P6" s="8">
        <v>267330</v>
      </c>
      <c r="Q6" s="9">
        <f t="shared" ref="Q6:Q20" si="2">P6/5.46</f>
        <v>48961.538461538461</v>
      </c>
      <c r="R6" s="10">
        <f t="shared" ref="R6:R20" si="3">Q6-J6</f>
        <v>0</v>
      </c>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c r="BW6" s="11"/>
      <c r="BX6" s="11"/>
      <c r="BY6" s="11"/>
      <c r="BZ6" s="11"/>
      <c r="CA6" s="11"/>
      <c r="CB6" s="11"/>
      <c r="CC6" s="11"/>
      <c r="CD6" s="11"/>
      <c r="CE6" s="11"/>
      <c r="CF6" s="11"/>
      <c r="CG6" s="11"/>
      <c r="CH6" s="11"/>
      <c r="CI6" s="11"/>
      <c r="CJ6" s="11"/>
      <c r="CK6" s="11"/>
      <c r="CL6" s="11"/>
      <c r="CM6" s="11"/>
      <c r="CN6" s="11"/>
      <c r="CO6" s="11"/>
      <c r="CP6" s="11"/>
      <c r="CQ6" s="11"/>
      <c r="CR6" s="11"/>
      <c r="CS6" s="11"/>
      <c r="CT6" s="11"/>
      <c r="CU6" s="11"/>
      <c r="CV6" s="11"/>
      <c r="CW6" s="11"/>
      <c r="CX6" s="11"/>
      <c r="CY6" s="11"/>
      <c r="CZ6" s="11"/>
      <c r="DA6" s="11"/>
      <c r="DB6" s="11"/>
      <c r="DC6" s="11"/>
      <c r="DD6" s="11"/>
      <c r="DE6" s="11"/>
      <c r="DF6" s="11"/>
      <c r="DG6" s="11"/>
      <c r="DH6" s="11"/>
      <c r="DI6" s="11"/>
      <c r="DJ6" s="11"/>
      <c r="DK6" s="11"/>
      <c r="DL6" s="11"/>
      <c r="DM6" s="11"/>
      <c r="DN6" s="11"/>
      <c r="DO6" s="11"/>
      <c r="DP6" s="11"/>
      <c r="DQ6" s="11"/>
      <c r="DR6" s="11"/>
      <c r="DS6" s="11"/>
      <c r="DT6" s="11"/>
      <c r="DU6" s="11"/>
      <c r="DV6" s="11"/>
      <c r="DW6" s="11"/>
      <c r="DX6" s="11"/>
      <c r="DY6" s="11"/>
      <c r="DZ6" s="11"/>
      <c r="EA6" s="11"/>
      <c r="EB6" s="11"/>
      <c r="EC6" s="11"/>
      <c r="ED6" s="11"/>
      <c r="EE6" s="11"/>
      <c r="EF6" s="11"/>
      <c r="EG6" s="11"/>
      <c r="EH6" s="11"/>
      <c r="EI6" s="11"/>
      <c r="EJ6" s="11"/>
      <c r="EK6" s="11"/>
      <c r="EL6" s="11"/>
      <c r="EM6" s="11"/>
      <c r="EN6" s="11"/>
      <c r="EO6" s="11"/>
      <c r="EP6" s="11"/>
      <c r="EQ6" s="11"/>
      <c r="ER6" s="11"/>
      <c r="ES6" s="11"/>
      <c r="ET6" s="11"/>
      <c r="EU6" s="11"/>
      <c r="EV6" s="11"/>
      <c r="EW6" s="11"/>
      <c r="EX6" s="11"/>
      <c r="EY6" s="11"/>
      <c r="EZ6" s="11"/>
      <c r="FA6" s="11"/>
      <c r="FB6" s="11"/>
      <c r="FC6" s="11"/>
      <c r="FD6" s="11"/>
      <c r="FE6" s="11"/>
      <c r="FF6" s="11"/>
      <c r="FG6" s="11"/>
      <c r="FH6" s="11"/>
      <c r="FI6" s="11"/>
      <c r="FJ6" s="11"/>
      <c r="FK6" s="11"/>
      <c r="FL6" s="11"/>
      <c r="FM6" s="11"/>
      <c r="FN6" s="11"/>
      <c r="FO6" s="11"/>
      <c r="FP6" s="11"/>
      <c r="FQ6" s="11"/>
      <c r="FR6" s="11"/>
      <c r="FS6" s="11"/>
      <c r="FT6" s="11"/>
      <c r="FU6" s="11"/>
      <c r="FV6" s="11"/>
      <c r="FW6" s="11"/>
      <c r="FX6" s="11"/>
      <c r="FY6" s="11"/>
      <c r="FZ6" s="11"/>
      <c r="GA6" s="11"/>
      <c r="GB6" s="11"/>
      <c r="GC6" s="11"/>
      <c r="GD6" s="11"/>
      <c r="GE6" s="11"/>
      <c r="GF6" s="11"/>
      <c r="GG6" s="11"/>
      <c r="GH6" s="11"/>
      <c r="GI6" s="11"/>
      <c r="GJ6" s="11"/>
      <c r="GK6" s="11"/>
      <c r="GL6" s="11"/>
      <c r="GM6" s="11"/>
    </row>
    <row r="7" spans="1:195" s="12" customFormat="1" ht="75" x14ac:dyDescent="0.25">
      <c r="A7" s="2">
        <v>2</v>
      </c>
      <c r="B7" s="2" t="s">
        <v>0</v>
      </c>
      <c r="C7" s="2" t="s">
        <v>15</v>
      </c>
      <c r="D7" s="2" t="s">
        <v>16</v>
      </c>
      <c r="E7" s="2" t="s">
        <v>101</v>
      </c>
      <c r="F7" s="2" t="s">
        <v>80</v>
      </c>
      <c r="G7" s="22" t="s">
        <v>6</v>
      </c>
      <c r="H7" s="22">
        <v>600</v>
      </c>
      <c r="I7" s="22">
        <f t="shared" si="0"/>
        <v>62.166666666666664</v>
      </c>
      <c r="J7" s="23">
        <f t="shared" si="1"/>
        <v>37300</v>
      </c>
      <c r="K7" s="21" t="s">
        <v>5</v>
      </c>
      <c r="L7" s="2" t="s">
        <v>71</v>
      </c>
      <c r="M7" s="1" t="s">
        <v>72</v>
      </c>
      <c r="N7" s="2" t="s">
        <v>73</v>
      </c>
      <c r="O7" s="28">
        <v>339.43</v>
      </c>
      <c r="P7" s="8">
        <v>203658</v>
      </c>
      <c r="Q7" s="9">
        <f t="shared" si="2"/>
        <v>37300</v>
      </c>
      <c r="R7" s="10">
        <f t="shared" si="3"/>
        <v>0</v>
      </c>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c r="BE7" s="11"/>
      <c r="BF7" s="11"/>
      <c r="BG7" s="11"/>
      <c r="BH7" s="11"/>
      <c r="BI7" s="11"/>
      <c r="BJ7" s="11"/>
      <c r="BK7" s="11"/>
      <c r="BL7" s="11"/>
      <c r="BM7" s="11"/>
      <c r="BN7" s="11"/>
      <c r="BO7" s="11"/>
      <c r="BP7" s="11"/>
      <c r="BQ7" s="11"/>
      <c r="BR7" s="11"/>
      <c r="BS7" s="11"/>
      <c r="BT7" s="11"/>
      <c r="BU7" s="11"/>
      <c r="BV7" s="11"/>
      <c r="BW7" s="11"/>
      <c r="BX7" s="11"/>
      <c r="BY7" s="11"/>
      <c r="BZ7" s="11"/>
      <c r="CA7" s="11"/>
      <c r="CB7" s="11"/>
      <c r="CC7" s="11"/>
      <c r="CD7" s="11"/>
      <c r="CE7" s="11"/>
      <c r="CF7" s="11"/>
      <c r="CG7" s="11"/>
      <c r="CH7" s="11"/>
      <c r="CI7" s="11"/>
      <c r="CJ7" s="11"/>
      <c r="CK7" s="11"/>
      <c r="CL7" s="11"/>
      <c r="CM7" s="11"/>
      <c r="CN7" s="11"/>
      <c r="CO7" s="11"/>
      <c r="CP7" s="11"/>
      <c r="CQ7" s="11"/>
      <c r="CR7" s="11"/>
      <c r="CS7" s="11"/>
      <c r="CT7" s="11"/>
      <c r="CU7" s="11"/>
      <c r="CV7" s="11"/>
      <c r="CW7" s="11"/>
      <c r="CX7" s="11"/>
      <c r="CY7" s="11"/>
      <c r="CZ7" s="11"/>
      <c r="DA7" s="11"/>
      <c r="DB7" s="11"/>
      <c r="DC7" s="11"/>
      <c r="DD7" s="11"/>
      <c r="DE7" s="11"/>
      <c r="DF7" s="11"/>
      <c r="DG7" s="11"/>
      <c r="DH7" s="11"/>
      <c r="DI7" s="11"/>
      <c r="DJ7" s="11"/>
      <c r="DK7" s="11"/>
      <c r="DL7" s="11"/>
      <c r="DM7" s="11"/>
      <c r="DN7" s="11"/>
      <c r="DO7" s="11"/>
      <c r="DP7" s="11"/>
      <c r="DQ7" s="11"/>
      <c r="DR7" s="11"/>
      <c r="DS7" s="11"/>
      <c r="DT7" s="11"/>
      <c r="DU7" s="11"/>
      <c r="DV7" s="11"/>
      <c r="DW7" s="11"/>
      <c r="DX7" s="11"/>
      <c r="DY7" s="11"/>
      <c r="DZ7" s="11"/>
      <c r="EA7" s="11"/>
      <c r="EB7" s="11"/>
      <c r="EC7" s="11"/>
      <c r="ED7" s="11"/>
      <c r="EE7" s="11"/>
      <c r="EF7" s="11"/>
      <c r="EG7" s="11"/>
      <c r="EH7" s="11"/>
      <c r="EI7" s="11"/>
      <c r="EJ7" s="11"/>
      <c r="EK7" s="11"/>
      <c r="EL7" s="11"/>
      <c r="EM7" s="11"/>
      <c r="EN7" s="11"/>
      <c r="EO7" s="11"/>
      <c r="EP7" s="11"/>
      <c r="EQ7" s="11"/>
      <c r="ER7" s="11"/>
      <c r="ES7" s="11"/>
      <c r="ET7" s="11"/>
      <c r="EU7" s="11"/>
      <c r="EV7" s="11"/>
      <c r="EW7" s="11"/>
      <c r="EX7" s="11"/>
      <c r="EY7" s="11"/>
      <c r="EZ7" s="11"/>
      <c r="FA7" s="11"/>
      <c r="FB7" s="11"/>
      <c r="FC7" s="11"/>
      <c r="FD7" s="11"/>
      <c r="FE7" s="11"/>
      <c r="FF7" s="11"/>
      <c r="FG7" s="11"/>
      <c r="FH7" s="11"/>
      <c r="FI7" s="11"/>
      <c r="FJ7" s="11"/>
      <c r="FK7" s="11"/>
      <c r="FL7" s="11"/>
      <c r="FM7" s="11"/>
      <c r="FN7" s="11"/>
      <c r="FO7" s="11"/>
      <c r="FP7" s="11"/>
      <c r="FQ7" s="11"/>
      <c r="FR7" s="11"/>
      <c r="FS7" s="11"/>
      <c r="FT7" s="11"/>
      <c r="FU7" s="11"/>
      <c r="FV7" s="11"/>
      <c r="FW7" s="11"/>
      <c r="FX7" s="11"/>
      <c r="FY7" s="11"/>
      <c r="FZ7" s="11"/>
      <c r="GA7" s="11"/>
      <c r="GB7" s="11"/>
      <c r="GC7" s="11"/>
      <c r="GD7" s="11"/>
      <c r="GE7" s="11"/>
      <c r="GF7" s="11"/>
      <c r="GG7" s="11"/>
      <c r="GH7" s="11"/>
      <c r="GI7" s="11"/>
      <c r="GJ7" s="11"/>
      <c r="GK7" s="11"/>
      <c r="GL7" s="11"/>
      <c r="GM7" s="11"/>
    </row>
    <row r="8" spans="1:195" s="11" customFormat="1" ht="75" x14ac:dyDescent="0.25">
      <c r="A8" s="2">
        <v>3</v>
      </c>
      <c r="B8" s="2" t="s">
        <v>0</v>
      </c>
      <c r="C8" s="2" t="s">
        <v>17</v>
      </c>
      <c r="D8" s="2" t="s">
        <v>18</v>
      </c>
      <c r="E8" s="2" t="s">
        <v>102</v>
      </c>
      <c r="F8" s="2" t="s">
        <v>81</v>
      </c>
      <c r="G8" s="22" t="s">
        <v>75</v>
      </c>
      <c r="H8" s="22">
        <v>249</v>
      </c>
      <c r="I8" s="22">
        <f t="shared" si="0"/>
        <v>2587.6831501831498</v>
      </c>
      <c r="J8" s="23">
        <f t="shared" si="1"/>
        <v>644333.10439560434</v>
      </c>
      <c r="K8" s="21" t="s">
        <v>5</v>
      </c>
      <c r="L8" s="2" t="s">
        <v>71</v>
      </c>
      <c r="M8" s="1" t="s">
        <v>72</v>
      </c>
      <c r="N8" s="2" t="s">
        <v>73</v>
      </c>
      <c r="O8" s="28">
        <v>14128.75</v>
      </c>
      <c r="P8" s="8">
        <v>3518058.75</v>
      </c>
      <c r="Q8" s="9">
        <f t="shared" si="2"/>
        <v>644333.10439560434</v>
      </c>
      <c r="R8" s="10">
        <f t="shared" si="3"/>
        <v>0</v>
      </c>
    </row>
    <row r="9" spans="1:195" s="12" customFormat="1" ht="180" x14ac:dyDescent="0.25">
      <c r="A9" s="2">
        <v>4</v>
      </c>
      <c r="B9" s="2" t="s">
        <v>0</v>
      </c>
      <c r="C9" s="2" t="s">
        <v>19</v>
      </c>
      <c r="D9" s="2" t="s">
        <v>20</v>
      </c>
      <c r="E9" s="2" t="s">
        <v>103</v>
      </c>
      <c r="F9" s="2" t="s">
        <v>82</v>
      </c>
      <c r="G9" s="22" t="s">
        <v>74</v>
      </c>
      <c r="H9" s="22">
        <v>1.4999999999999999E-2</v>
      </c>
      <c r="I9" s="22">
        <f t="shared" si="0"/>
        <v>152197.8021978022</v>
      </c>
      <c r="J9" s="23">
        <f t="shared" si="1"/>
        <v>2282.967032967033</v>
      </c>
      <c r="K9" s="21" t="s">
        <v>5</v>
      </c>
      <c r="L9" s="2" t="s">
        <v>71</v>
      </c>
      <c r="M9" s="1" t="s">
        <v>72</v>
      </c>
      <c r="N9" s="2" t="s">
        <v>73</v>
      </c>
      <c r="O9" s="28">
        <v>831000</v>
      </c>
      <c r="P9" s="8">
        <v>12465</v>
      </c>
      <c r="Q9" s="9">
        <f t="shared" si="2"/>
        <v>2282.967032967033</v>
      </c>
      <c r="R9" s="10">
        <f t="shared" si="3"/>
        <v>0</v>
      </c>
      <c r="S9" s="11"/>
      <c r="T9" s="11"/>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c r="AW9" s="11"/>
      <c r="AX9" s="11"/>
      <c r="AY9" s="11"/>
      <c r="AZ9" s="11"/>
      <c r="BA9" s="11"/>
      <c r="BB9" s="11"/>
      <c r="BC9" s="11"/>
      <c r="BD9" s="11"/>
      <c r="BE9" s="11"/>
      <c r="BF9" s="11"/>
      <c r="BG9" s="11"/>
      <c r="BH9" s="11"/>
      <c r="BI9" s="11"/>
      <c r="BJ9" s="11"/>
      <c r="BK9" s="11"/>
      <c r="BL9" s="11"/>
      <c r="BM9" s="11"/>
      <c r="BN9" s="11"/>
      <c r="BO9" s="11"/>
      <c r="BP9" s="11"/>
      <c r="BQ9" s="11"/>
      <c r="BR9" s="11"/>
      <c r="BS9" s="11"/>
      <c r="BT9" s="11"/>
      <c r="BU9" s="11"/>
      <c r="BV9" s="11"/>
      <c r="BW9" s="11"/>
      <c r="BX9" s="11"/>
      <c r="BY9" s="11"/>
      <c r="BZ9" s="11"/>
      <c r="CA9" s="11"/>
      <c r="CB9" s="11"/>
      <c r="CC9" s="11"/>
      <c r="CD9" s="11"/>
      <c r="CE9" s="11"/>
      <c r="CF9" s="11"/>
      <c r="CG9" s="11"/>
      <c r="CH9" s="11"/>
      <c r="CI9" s="11"/>
      <c r="CJ9" s="11"/>
      <c r="CK9" s="11"/>
      <c r="CL9" s="11"/>
      <c r="CM9" s="11"/>
      <c r="CN9" s="11"/>
      <c r="CO9" s="11"/>
      <c r="CP9" s="11"/>
      <c r="CQ9" s="11"/>
      <c r="CR9" s="11"/>
      <c r="CS9" s="11"/>
      <c r="CT9" s="11"/>
      <c r="CU9" s="11"/>
      <c r="CV9" s="11"/>
      <c r="CW9" s="11"/>
      <c r="CX9" s="11"/>
      <c r="CY9" s="11"/>
      <c r="CZ9" s="11"/>
      <c r="DA9" s="11"/>
      <c r="DB9" s="11"/>
      <c r="DC9" s="11"/>
      <c r="DD9" s="11"/>
      <c r="DE9" s="11"/>
      <c r="DF9" s="11"/>
      <c r="DG9" s="11"/>
      <c r="DH9" s="11"/>
      <c r="DI9" s="11"/>
      <c r="DJ9" s="11"/>
      <c r="DK9" s="11"/>
      <c r="DL9" s="11"/>
      <c r="DM9" s="11"/>
      <c r="DN9" s="11"/>
      <c r="DO9" s="11"/>
      <c r="DP9" s="11"/>
      <c r="DQ9" s="11"/>
      <c r="DR9" s="11"/>
      <c r="DS9" s="11"/>
      <c r="DT9" s="11"/>
      <c r="DU9" s="11"/>
      <c r="DV9" s="11"/>
      <c r="DW9" s="11"/>
      <c r="DX9" s="11"/>
      <c r="DY9" s="11"/>
      <c r="DZ9" s="11"/>
      <c r="EA9" s="11"/>
      <c r="EB9" s="11"/>
      <c r="EC9" s="11"/>
      <c r="ED9" s="11"/>
      <c r="EE9" s="11"/>
      <c r="EF9" s="11"/>
      <c r="EG9" s="11"/>
      <c r="EH9" s="11"/>
      <c r="EI9" s="11"/>
      <c r="EJ9" s="11"/>
      <c r="EK9" s="11"/>
      <c r="EL9" s="11"/>
      <c r="EM9" s="11"/>
      <c r="EN9" s="11"/>
      <c r="EO9" s="11"/>
      <c r="EP9" s="11"/>
      <c r="EQ9" s="11"/>
      <c r="ER9" s="11"/>
      <c r="ES9" s="11"/>
      <c r="ET9" s="11"/>
      <c r="EU9" s="11"/>
      <c r="EV9" s="11"/>
      <c r="EW9" s="11"/>
      <c r="EX9" s="11"/>
      <c r="EY9" s="11"/>
      <c r="EZ9" s="11"/>
      <c r="FA9" s="11"/>
      <c r="FB9" s="11"/>
      <c r="FC9" s="11"/>
      <c r="FD9" s="11"/>
      <c r="FE9" s="11"/>
      <c r="FF9" s="11"/>
      <c r="FG9" s="11"/>
      <c r="FH9" s="11"/>
      <c r="FI9" s="11"/>
      <c r="FJ9" s="11"/>
      <c r="FK9" s="11"/>
      <c r="FL9" s="11"/>
      <c r="FM9" s="11"/>
      <c r="FN9" s="11"/>
      <c r="FO9" s="11"/>
      <c r="FP9" s="11"/>
      <c r="FQ9" s="11"/>
      <c r="FR9" s="11"/>
      <c r="FS9" s="11"/>
      <c r="FT9" s="11"/>
      <c r="FU9" s="11"/>
      <c r="FV9" s="11"/>
      <c r="FW9" s="11"/>
      <c r="FX9" s="11"/>
      <c r="FY9" s="11"/>
      <c r="FZ9" s="11"/>
      <c r="GA9" s="11"/>
      <c r="GB9" s="11"/>
      <c r="GC9" s="11"/>
      <c r="GD9" s="11"/>
      <c r="GE9" s="11"/>
      <c r="GF9" s="11"/>
      <c r="GG9" s="11"/>
      <c r="GH9" s="11"/>
      <c r="GI9" s="11"/>
      <c r="GJ9" s="11"/>
      <c r="GK9" s="11"/>
      <c r="GL9" s="11"/>
      <c r="GM9" s="11"/>
    </row>
    <row r="10" spans="1:195" s="11" customFormat="1" ht="225" x14ac:dyDescent="0.25">
      <c r="A10" s="2">
        <v>5</v>
      </c>
      <c r="B10" s="2" t="s">
        <v>0</v>
      </c>
      <c r="C10" s="2" t="s">
        <v>21</v>
      </c>
      <c r="D10" s="2" t="s">
        <v>20</v>
      </c>
      <c r="E10" s="2" t="s">
        <v>103</v>
      </c>
      <c r="F10" s="2" t="s">
        <v>83</v>
      </c>
      <c r="G10" s="22" t="s">
        <v>74</v>
      </c>
      <c r="H10" s="22">
        <v>6.5000000000000002E-2</v>
      </c>
      <c r="I10" s="22">
        <f t="shared" si="0"/>
        <v>152197.8021978022</v>
      </c>
      <c r="J10" s="23">
        <f t="shared" si="1"/>
        <v>9892.8571428571431</v>
      </c>
      <c r="K10" s="21" t="s">
        <v>5</v>
      </c>
      <c r="L10" s="2" t="s">
        <v>71</v>
      </c>
      <c r="M10" s="1" t="s">
        <v>72</v>
      </c>
      <c r="N10" s="2" t="s">
        <v>73</v>
      </c>
      <c r="O10" s="28">
        <v>831000</v>
      </c>
      <c r="P10" s="8">
        <v>54015</v>
      </c>
      <c r="Q10" s="9">
        <f t="shared" si="2"/>
        <v>9892.8571428571431</v>
      </c>
      <c r="R10" s="10">
        <f t="shared" si="3"/>
        <v>0</v>
      </c>
    </row>
    <row r="11" spans="1:195" s="11" customFormat="1" ht="270" x14ac:dyDescent="0.25">
      <c r="A11" s="2">
        <v>6</v>
      </c>
      <c r="B11" s="2" t="s">
        <v>0</v>
      </c>
      <c r="C11" s="2" t="s">
        <v>22</v>
      </c>
      <c r="D11" s="2" t="s">
        <v>23</v>
      </c>
      <c r="E11" s="2" t="s">
        <v>104</v>
      </c>
      <c r="F11" s="2" t="s">
        <v>84</v>
      </c>
      <c r="G11" s="22" t="s">
        <v>74</v>
      </c>
      <c r="H11" s="22">
        <v>0.33499999999999996</v>
      </c>
      <c r="I11" s="22">
        <f t="shared" si="0"/>
        <v>210775.57268602049</v>
      </c>
      <c r="J11" s="23">
        <f t="shared" si="1"/>
        <v>70609.816849816852</v>
      </c>
      <c r="K11" s="21" t="s">
        <v>5</v>
      </c>
      <c r="L11" s="2" t="s">
        <v>71</v>
      </c>
      <c r="M11" s="1" t="s">
        <v>72</v>
      </c>
      <c r="N11" s="2" t="s">
        <v>73</v>
      </c>
      <c r="O11" s="28">
        <v>1150834.6299999999</v>
      </c>
      <c r="P11" s="8">
        <v>385529.59999999998</v>
      </c>
      <c r="Q11" s="9">
        <f t="shared" si="2"/>
        <v>70609.816849816852</v>
      </c>
      <c r="R11" s="10">
        <f t="shared" si="3"/>
        <v>0</v>
      </c>
    </row>
    <row r="12" spans="1:195" s="11" customFormat="1" ht="75" x14ac:dyDescent="0.25">
      <c r="A12" s="2">
        <v>7</v>
      </c>
      <c r="B12" s="2" t="s">
        <v>0</v>
      </c>
      <c r="C12" s="2" t="s">
        <v>24</v>
      </c>
      <c r="D12" s="2" t="s">
        <v>25</v>
      </c>
      <c r="E12" s="2" t="s">
        <v>105</v>
      </c>
      <c r="F12" s="2" t="s">
        <v>85</v>
      </c>
      <c r="G12" s="22" t="s">
        <v>76</v>
      </c>
      <c r="H12" s="22">
        <v>89</v>
      </c>
      <c r="I12" s="22">
        <f t="shared" si="0"/>
        <v>131.04945054945054</v>
      </c>
      <c r="J12" s="23">
        <f t="shared" si="1"/>
        <v>11663.401098901099</v>
      </c>
      <c r="K12" s="21" t="s">
        <v>5</v>
      </c>
      <c r="L12" s="2" t="s">
        <v>71</v>
      </c>
      <c r="M12" s="1" t="s">
        <v>72</v>
      </c>
      <c r="N12" s="2" t="s">
        <v>73</v>
      </c>
      <c r="O12" s="28">
        <v>715.53</v>
      </c>
      <c r="P12" s="8">
        <v>63682.17</v>
      </c>
      <c r="Q12" s="9">
        <f t="shared" si="2"/>
        <v>11663.401098901099</v>
      </c>
      <c r="R12" s="10">
        <f t="shared" si="3"/>
        <v>0</v>
      </c>
    </row>
    <row r="13" spans="1:195" s="12" customFormat="1" ht="105" x14ac:dyDescent="0.25">
      <c r="A13" s="2">
        <v>8</v>
      </c>
      <c r="B13" s="2" t="s">
        <v>0</v>
      </c>
      <c r="C13" s="2" t="s">
        <v>26</v>
      </c>
      <c r="D13" s="2" t="s">
        <v>27</v>
      </c>
      <c r="E13" s="2" t="s">
        <v>106</v>
      </c>
      <c r="F13" s="2" t="s">
        <v>86</v>
      </c>
      <c r="G13" s="22" t="s">
        <v>77</v>
      </c>
      <c r="H13" s="22">
        <v>6</v>
      </c>
      <c r="I13" s="22">
        <f t="shared" si="0"/>
        <v>373.33333333333331</v>
      </c>
      <c r="J13" s="23">
        <f t="shared" si="1"/>
        <v>2240</v>
      </c>
      <c r="K13" s="21" t="s">
        <v>5</v>
      </c>
      <c r="L13" s="2" t="s">
        <v>71</v>
      </c>
      <c r="M13" s="1" t="s">
        <v>72</v>
      </c>
      <c r="N13" s="2" t="s">
        <v>73</v>
      </c>
      <c r="O13" s="28">
        <v>2038.4</v>
      </c>
      <c r="P13" s="8">
        <v>12230.4</v>
      </c>
      <c r="Q13" s="9">
        <f t="shared" si="2"/>
        <v>2240</v>
      </c>
      <c r="R13" s="10">
        <f t="shared" si="3"/>
        <v>0</v>
      </c>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c r="AW13" s="11"/>
      <c r="AX13" s="11"/>
      <c r="AY13" s="11"/>
      <c r="AZ13" s="11"/>
      <c r="BA13" s="11"/>
      <c r="BB13" s="11"/>
      <c r="BC13" s="11"/>
      <c r="BD13" s="11"/>
      <c r="BE13" s="11"/>
      <c r="BF13" s="11"/>
      <c r="BG13" s="11"/>
      <c r="BH13" s="11"/>
      <c r="BI13" s="11"/>
      <c r="BJ13" s="11"/>
      <c r="BK13" s="11"/>
      <c r="BL13" s="11"/>
      <c r="BM13" s="11"/>
      <c r="BN13" s="11"/>
      <c r="BO13" s="11"/>
      <c r="BP13" s="11"/>
      <c r="BQ13" s="11"/>
      <c r="BR13" s="11"/>
      <c r="BS13" s="11"/>
      <c r="BT13" s="11"/>
      <c r="BU13" s="11"/>
      <c r="BV13" s="11"/>
      <c r="BW13" s="11"/>
      <c r="BX13" s="11"/>
      <c r="BY13" s="11"/>
      <c r="BZ13" s="11"/>
      <c r="CA13" s="11"/>
      <c r="CB13" s="11"/>
      <c r="CC13" s="11"/>
      <c r="CD13" s="11"/>
      <c r="CE13" s="11"/>
      <c r="CF13" s="11"/>
      <c r="CG13" s="11"/>
      <c r="CH13" s="11"/>
      <c r="CI13" s="11"/>
      <c r="CJ13" s="11"/>
      <c r="CK13" s="11"/>
      <c r="CL13" s="11"/>
      <c r="CM13" s="11"/>
      <c r="CN13" s="11"/>
      <c r="CO13" s="11"/>
      <c r="CP13" s="11"/>
      <c r="CQ13" s="11"/>
      <c r="CR13" s="11"/>
      <c r="CS13" s="11"/>
      <c r="CT13" s="11"/>
      <c r="CU13" s="11"/>
      <c r="CV13" s="11"/>
      <c r="CW13" s="11"/>
      <c r="CX13" s="11"/>
      <c r="CY13" s="11"/>
      <c r="CZ13" s="11"/>
      <c r="DA13" s="11"/>
      <c r="DB13" s="11"/>
      <c r="DC13" s="11"/>
      <c r="DD13" s="11"/>
      <c r="DE13" s="11"/>
      <c r="DF13" s="11"/>
      <c r="DG13" s="11"/>
      <c r="DH13" s="11"/>
      <c r="DI13" s="11"/>
      <c r="DJ13" s="11"/>
      <c r="DK13" s="11"/>
      <c r="DL13" s="11"/>
      <c r="DM13" s="11"/>
      <c r="DN13" s="11"/>
      <c r="DO13" s="11"/>
      <c r="DP13" s="11"/>
      <c r="DQ13" s="11"/>
      <c r="DR13" s="11"/>
      <c r="DS13" s="11"/>
      <c r="DT13" s="11"/>
      <c r="DU13" s="11"/>
      <c r="DV13" s="11"/>
      <c r="DW13" s="11"/>
      <c r="DX13" s="11"/>
      <c r="DY13" s="11"/>
      <c r="DZ13" s="11"/>
      <c r="EA13" s="11"/>
      <c r="EB13" s="11"/>
      <c r="EC13" s="11"/>
      <c r="ED13" s="11"/>
      <c r="EE13" s="11"/>
      <c r="EF13" s="11"/>
      <c r="EG13" s="11"/>
      <c r="EH13" s="11"/>
      <c r="EI13" s="11"/>
      <c r="EJ13" s="11"/>
      <c r="EK13" s="11"/>
      <c r="EL13" s="11"/>
      <c r="EM13" s="11"/>
      <c r="EN13" s="11"/>
      <c r="EO13" s="11"/>
      <c r="EP13" s="11"/>
      <c r="EQ13" s="11"/>
      <c r="ER13" s="11"/>
      <c r="ES13" s="11"/>
      <c r="ET13" s="11"/>
      <c r="EU13" s="11"/>
      <c r="EV13" s="11"/>
      <c r="EW13" s="11"/>
      <c r="EX13" s="11"/>
      <c r="EY13" s="11"/>
      <c r="EZ13" s="11"/>
      <c r="FA13" s="11"/>
      <c r="FB13" s="11"/>
      <c r="FC13" s="11"/>
      <c r="FD13" s="11"/>
      <c r="FE13" s="11"/>
      <c r="FF13" s="11"/>
      <c r="FG13" s="11"/>
      <c r="FH13" s="11"/>
      <c r="FI13" s="11"/>
      <c r="FJ13" s="11"/>
      <c r="FK13" s="11"/>
      <c r="FL13" s="11"/>
      <c r="FM13" s="11"/>
      <c r="FN13" s="11"/>
      <c r="FO13" s="11"/>
      <c r="FP13" s="11"/>
      <c r="FQ13" s="11"/>
      <c r="FR13" s="11"/>
      <c r="FS13" s="11"/>
      <c r="FT13" s="11"/>
      <c r="FU13" s="11"/>
      <c r="FV13" s="11"/>
      <c r="FW13" s="11"/>
      <c r="FX13" s="11"/>
      <c r="FY13" s="11"/>
      <c r="FZ13" s="11"/>
      <c r="GA13" s="11"/>
      <c r="GB13" s="11"/>
      <c r="GC13" s="11"/>
      <c r="GD13" s="11"/>
      <c r="GE13" s="11"/>
      <c r="GF13" s="11"/>
      <c r="GG13" s="11"/>
      <c r="GH13" s="11"/>
      <c r="GI13" s="11"/>
      <c r="GJ13" s="11"/>
      <c r="GK13" s="11"/>
      <c r="GL13" s="11"/>
      <c r="GM13" s="11"/>
    </row>
    <row r="14" spans="1:195" s="12" customFormat="1" ht="105" x14ac:dyDescent="0.25">
      <c r="A14" s="2">
        <v>9</v>
      </c>
      <c r="B14" s="2" t="s">
        <v>0</v>
      </c>
      <c r="C14" s="2" t="s">
        <v>28</v>
      </c>
      <c r="D14" s="2" t="s">
        <v>29</v>
      </c>
      <c r="E14" s="2" t="s">
        <v>107</v>
      </c>
      <c r="F14" s="2" t="s">
        <v>87</v>
      </c>
      <c r="G14" s="22" t="s">
        <v>76</v>
      </c>
      <c r="H14" s="22">
        <v>53</v>
      </c>
      <c r="I14" s="22">
        <f t="shared" si="0"/>
        <v>166.9835164835165</v>
      </c>
      <c r="J14" s="23">
        <f t="shared" si="1"/>
        <v>8850.1263736263736</v>
      </c>
      <c r="K14" s="21" t="s">
        <v>5</v>
      </c>
      <c r="L14" s="2" t="s">
        <v>71</v>
      </c>
      <c r="M14" s="1" t="s">
        <v>72</v>
      </c>
      <c r="N14" s="2" t="s">
        <v>73</v>
      </c>
      <c r="O14" s="28">
        <v>911.73</v>
      </c>
      <c r="P14" s="8">
        <v>48321.69</v>
      </c>
      <c r="Q14" s="9">
        <f t="shared" si="2"/>
        <v>8850.1263736263736</v>
      </c>
      <c r="R14" s="10">
        <f t="shared" si="3"/>
        <v>0</v>
      </c>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c r="AW14" s="11"/>
      <c r="AX14" s="11"/>
      <c r="AY14" s="11"/>
      <c r="AZ14" s="11"/>
      <c r="BA14" s="11"/>
      <c r="BB14" s="11"/>
      <c r="BC14" s="11"/>
      <c r="BD14" s="11"/>
      <c r="BE14" s="11"/>
      <c r="BF14" s="11"/>
      <c r="BG14" s="11"/>
      <c r="BH14" s="11"/>
      <c r="BI14" s="11"/>
      <c r="BJ14" s="11"/>
      <c r="BK14" s="11"/>
      <c r="BL14" s="11"/>
      <c r="BM14" s="11"/>
      <c r="BN14" s="11"/>
      <c r="BO14" s="11"/>
      <c r="BP14" s="11"/>
      <c r="BQ14" s="11"/>
      <c r="BR14" s="11"/>
      <c r="BS14" s="11"/>
      <c r="BT14" s="11"/>
      <c r="BU14" s="11"/>
      <c r="BV14" s="11"/>
      <c r="BW14" s="11"/>
      <c r="BX14" s="11"/>
      <c r="BY14" s="11"/>
      <c r="BZ14" s="11"/>
      <c r="CA14" s="11"/>
      <c r="CB14" s="11"/>
      <c r="CC14" s="11"/>
      <c r="CD14" s="11"/>
      <c r="CE14" s="11"/>
      <c r="CF14" s="11"/>
      <c r="CG14" s="11"/>
      <c r="CH14" s="11"/>
      <c r="CI14" s="11"/>
      <c r="CJ14" s="11"/>
      <c r="CK14" s="11"/>
      <c r="CL14" s="11"/>
      <c r="CM14" s="11"/>
      <c r="CN14" s="11"/>
      <c r="CO14" s="11"/>
      <c r="CP14" s="11"/>
      <c r="CQ14" s="11"/>
      <c r="CR14" s="11"/>
      <c r="CS14" s="11"/>
      <c r="CT14" s="11"/>
      <c r="CU14" s="11"/>
      <c r="CV14" s="11"/>
      <c r="CW14" s="11"/>
      <c r="CX14" s="11"/>
      <c r="CY14" s="11"/>
      <c r="CZ14" s="11"/>
      <c r="DA14" s="11"/>
      <c r="DB14" s="11"/>
      <c r="DC14" s="11"/>
      <c r="DD14" s="11"/>
      <c r="DE14" s="11"/>
      <c r="DF14" s="11"/>
      <c r="DG14" s="11"/>
      <c r="DH14" s="11"/>
      <c r="DI14" s="11"/>
      <c r="DJ14" s="11"/>
      <c r="DK14" s="11"/>
      <c r="DL14" s="11"/>
      <c r="DM14" s="11"/>
      <c r="DN14" s="11"/>
      <c r="DO14" s="11"/>
      <c r="DP14" s="11"/>
      <c r="DQ14" s="11"/>
      <c r="DR14" s="11"/>
      <c r="DS14" s="11"/>
      <c r="DT14" s="11"/>
      <c r="DU14" s="11"/>
      <c r="DV14" s="11"/>
      <c r="DW14" s="11"/>
      <c r="DX14" s="11"/>
      <c r="DY14" s="11"/>
      <c r="DZ14" s="11"/>
      <c r="EA14" s="11"/>
      <c r="EB14" s="11"/>
      <c r="EC14" s="11"/>
      <c r="ED14" s="11"/>
      <c r="EE14" s="11"/>
      <c r="EF14" s="11"/>
      <c r="EG14" s="11"/>
      <c r="EH14" s="11"/>
      <c r="EI14" s="11"/>
      <c r="EJ14" s="11"/>
      <c r="EK14" s="11"/>
      <c r="EL14" s="11"/>
      <c r="EM14" s="11"/>
      <c r="EN14" s="11"/>
      <c r="EO14" s="11"/>
      <c r="EP14" s="11"/>
      <c r="EQ14" s="11"/>
      <c r="ER14" s="11"/>
      <c r="ES14" s="11"/>
      <c r="ET14" s="11"/>
      <c r="EU14" s="11"/>
      <c r="EV14" s="11"/>
      <c r="EW14" s="11"/>
      <c r="EX14" s="11"/>
      <c r="EY14" s="11"/>
      <c r="EZ14" s="11"/>
      <c r="FA14" s="11"/>
      <c r="FB14" s="11"/>
      <c r="FC14" s="11"/>
      <c r="FD14" s="11"/>
      <c r="FE14" s="11"/>
      <c r="FF14" s="11"/>
      <c r="FG14" s="11"/>
      <c r="FH14" s="11"/>
      <c r="FI14" s="11"/>
      <c r="FJ14" s="11"/>
      <c r="FK14" s="11"/>
      <c r="FL14" s="11"/>
      <c r="FM14" s="11"/>
      <c r="FN14" s="11"/>
      <c r="FO14" s="11"/>
      <c r="FP14" s="11"/>
      <c r="FQ14" s="11"/>
      <c r="FR14" s="11"/>
      <c r="FS14" s="11"/>
      <c r="FT14" s="11"/>
      <c r="FU14" s="11"/>
      <c r="FV14" s="11"/>
      <c r="FW14" s="11"/>
      <c r="FX14" s="11"/>
      <c r="FY14" s="11"/>
      <c r="FZ14" s="11"/>
      <c r="GA14" s="11"/>
      <c r="GB14" s="11"/>
      <c r="GC14" s="11"/>
      <c r="GD14" s="11"/>
      <c r="GE14" s="11"/>
      <c r="GF14" s="11"/>
      <c r="GG14" s="11"/>
      <c r="GH14" s="11"/>
      <c r="GI14" s="11"/>
      <c r="GJ14" s="11"/>
      <c r="GK14" s="11"/>
      <c r="GL14" s="11"/>
      <c r="GM14" s="11"/>
    </row>
    <row r="15" spans="1:195" s="11" customFormat="1" ht="75" x14ac:dyDescent="0.25">
      <c r="A15" s="2">
        <v>10</v>
      </c>
      <c r="B15" s="2" t="s">
        <v>0</v>
      </c>
      <c r="C15" s="2" t="s">
        <v>30</v>
      </c>
      <c r="D15" s="2" t="s">
        <v>31</v>
      </c>
      <c r="E15" s="2" t="s">
        <v>108</v>
      </c>
      <c r="F15" s="2" t="s">
        <v>88</v>
      </c>
      <c r="G15" s="22" t="s">
        <v>74</v>
      </c>
      <c r="H15" s="22">
        <v>0.2</v>
      </c>
      <c r="I15" s="22">
        <f t="shared" si="0"/>
        <v>80418.754578754568</v>
      </c>
      <c r="J15" s="23">
        <f t="shared" si="1"/>
        <v>16083.750915750916</v>
      </c>
      <c r="K15" s="21" t="s">
        <v>5</v>
      </c>
      <c r="L15" s="2" t="s">
        <v>71</v>
      </c>
      <c r="M15" s="1" t="s">
        <v>72</v>
      </c>
      <c r="N15" s="2" t="s">
        <v>73</v>
      </c>
      <c r="O15" s="28">
        <v>439086.38</v>
      </c>
      <c r="P15" s="8">
        <v>87817.279999999999</v>
      </c>
      <c r="Q15" s="9">
        <f t="shared" si="2"/>
        <v>16083.750915750916</v>
      </c>
      <c r="R15" s="10">
        <f t="shared" si="3"/>
        <v>0</v>
      </c>
    </row>
    <row r="16" spans="1:195" s="11" customFormat="1" ht="345" x14ac:dyDescent="0.25">
      <c r="A16" s="2">
        <v>11</v>
      </c>
      <c r="B16" s="2" t="s">
        <v>0</v>
      </c>
      <c r="C16" s="2" t="s">
        <v>32</v>
      </c>
      <c r="D16" s="2" t="s">
        <v>33</v>
      </c>
      <c r="E16" s="2" t="s">
        <v>109</v>
      </c>
      <c r="F16" s="2" t="s">
        <v>89</v>
      </c>
      <c r="G16" s="22" t="s">
        <v>76</v>
      </c>
      <c r="H16" s="22">
        <v>4</v>
      </c>
      <c r="I16" s="22">
        <f t="shared" si="0"/>
        <v>2423.9615384615386</v>
      </c>
      <c r="J16" s="23">
        <f t="shared" si="1"/>
        <v>9695.8461538461543</v>
      </c>
      <c r="K16" s="21" t="s">
        <v>5</v>
      </c>
      <c r="L16" s="2" t="s">
        <v>71</v>
      </c>
      <c r="M16" s="1" t="s">
        <v>72</v>
      </c>
      <c r="N16" s="2" t="s">
        <v>73</v>
      </c>
      <c r="O16" s="28">
        <v>13234.83</v>
      </c>
      <c r="P16" s="8">
        <v>52939.32</v>
      </c>
      <c r="Q16" s="9">
        <f t="shared" si="2"/>
        <v>9695.8461538461543</v>
      </c>
      <c r="R16" s="10">
        <f t="shared" si="3"/>
        <v>0</v>
      </c>
    </row>
    <row r="17" spans="1:195" s="11" customFormat="1" ht="75" x14ac:dyDescent="0.25">
      <c r="A17" s="2">
        <v>12</v>
      </c>
      <c r="B17" s="2" t="s">
        <v>0</v>
      </c>
      <c r="C17" s="2" t="s">
        <v>34</v>
      </c>
      <c r="D17" s="2" t="s">
        <v>35</v>
      </c>
      <c r="E17" s="2" t="s">
        <v>110</v>
      </c>
      <c r="F17" s="2" t="s">
        <v>11</v>
      </c>
      <c r="G17" s="22" t="s">
        <v>78</v>
      </c>
      <c r="H17" s="22">
        <v>0.43</v>
      </c>
      <c r="I17" s="22">
        <f t="shared" si="0"/>
        <v>248757.2450805009</v>
      </c>
      <c r="J17" s="23">
        <f t="shared" si="1"/>
        <v>106965.61538461539</v>
      </c>
      <c r="K17" s="21" t="s">
        <v>5</v>
      </c>
      <c r="L17" s="2" t="s">
        <v>71</v>
      </c>
      <c r="M17" s="1" t="s">
        <v>72</v>
      </c>
      <c r="N17" s="2" t="s">
        <v>73</v>
      </c>
      <c r="O17" s="28">
        <v>1358214.55</v>
      </c>
      <c r="P17" s="8">
        <v>584032.26</v>
      </c>
      <c r="Q17" s="9">
        <f t="shared" si="2"/>
        <v>106965.61538461539</v>
      </c>
      <c r="R17" s="10">
        <f t="shared" si="3"/>
        <v>0</v>
      </c>
    </row>
    <row r="18" spans="1:195" s="11" customFormat="1" ht="105" x14ac:dyDescent="0.25">
      <c r="A18" s="2">
        <v>13</v>
      </c>
      <c r="B18" s="2" t="s">
        <v>0</v>
      </c>
      <c r="C18" s="2" t="s">
        <v>36</v>
      </c>
      <c r="D18" s="2" t="s">
        <v>37</v>
      </c>
      <c r="E18" s="2" t="s">
        <v>111</v>
      </c>
      <c r="F18" s="2" t="s">
        <v>90</v>
      </c>
      <c r="G18" s="22" t="s">
        <v>76</v>
      </c>
      <c r="H18" s="22">
        <v>1</v>
      </c>
      <c r="I18" s="22">
        <f t="shared" si="0"/>
        <v>5016.666666666667</v>
      </c>
      <c r="J18" s="23">
        <f t="shared" si="1"/>
        <v>5016.666666666667</v>
      </c>
      <c r="K18" s="21" t="s">
        <v>5</v>
      </c>
      <c r="L18" s="2" t="s">
        <v>71</v>
      </c>
      <c r="M18" s="1" t="s">
        <v>72</v>
      </c>
      <c r="N18" s="2" t="s">
        <v>73</v>
      </c>
      <c r="O18" s="28">
        <v>27391</v>
      </c>
      <c r="P18" s="8">
        <v>27391</v>
      </c>
      <c r="Q18" s="9">
        <f t="shared" si="2"/>
        <v>5016.666666666667</v>
      </c>
      <c r="R18" s="10">
        <f t="shared" si="3"/>
        <v>0</v>
      </c>
    </row>
    <row r="19" spans="1:195" s="12" customFormat="1" ht="75" x14ac:dyDescent="0.25">
      <c r="A19" s="2">
        <v>14</v>
      </c>
      <c r="B19" s="2" t="s">
        <v>0</v>
      </c>
      <c r="C19" s="2" t="s">
        <v>38</v>
      </c>
      <c r="D19" s="2" t="s">
        <v>39</v>
      </c>
      <c r="E19" s="2" t="s">
        <v>112</v>
      </c>
      <c r="F19" s="2" t="s">
        <v>12</v>
      </c>
      <c r="G19" s="22" t="s">
        <v>76</v>
      </c>
      <c r="H19" s="22">
        <v>5</v>
      </c>
      <c r="I19" s="22">
        <f t="shared" si="0"/>
        <v>4120.8791208791208</v>
      </c>
      <c r="J19" s="23">
        <f t="shared" si="1"/>
        <v>20604.395604395606</v>
      </c>
      <c r="K19" s="21" t="s">
        <v>5</v>
      </c>
      <c r="L19" s="2" t="s">
        <v>71</v>
      </c>
      <c r="M19" s="1" t="s">
        <v>72</v>
      </c>
      <c r="N19" s="2" t="s">
        <v>73</v>
      </c>
      <c r="O19" s="28">
        <v>22500</v>
      </c>
      <c r="P19" s="8">
        <v>112500</v>
      </c>
      <c r="Q19" s="9">
        <f t="shared" si="2"/>
        <v>20604.395604395606</v>
      </c>
      <c r="R19" s="10">
        <f t="shared" si="3"/>
        <v>0</v>
      </c>
      <c r="S19" s="11"/>
      <c r="T19" s="11"/>
      <c r="U19" s="11"/>
      <c r="V19" s="11"/>
      <c r="W19" s="11"/>
      <c r="X19" s="11"/>
      <c r="Y19" s="11"/>
      <c r="Z19" s="11"/>
      <c r="AA19" s="11"/>
      <c r="AB19" s="11"/>
      <c r="AC19" s="11"/>
      <c r="AD19" s="11"/>
      <c r="AE19" s="11"/>
      <c r="AF19" s="11"/>
      <c r="AG19" s="11"/>
      <c r="AH19" s="11"/>
      <c r="AI19" s="11"/>
      <c r="AJ19" s="11"/>
      <c r="AK19" s="11"/>
      <c r="AL19" s="11"/>
      <c r="AM19" s="11"/>
      <c r="AN19" s="11"/>
      <c r="AO19" s="11"/>
      <c r="AP19" s="11"/>
      <c r="AQ19" s="11"/>
      <c r="AR19" s="11"/>
      <c r="AS19" s="11"/>
      <c r="AT19" s="11"/>
      <c r="AU19" s="11"/>
      <c r="AV19" s="11"/>
      <c r="AW19" s="11"/>
      <c r="AX19" s="11"/>
      <c r="AY19" s="11"/>
      <c r="AZ19" s="11"/>
      <c r="BA19" s="11"/>
      <c r="BB19" s="11"/>
      <c r="BC19" s="11"/>
      <c r="BD19" s="11"/>
      <c r="BE19" s="11"/>
      <c r="BF19" s="11"/>
      <c r="BG19" s="11"/>
      <c r="BH19" s="11"/>
      <c r="BI19" s="11"/>
      <c r="BJ19" s="11"/>
      <c r="BK19" s="11"/>
      <c r="BL19" s="11"/>
      <c r="BM19" s="11"/>
      <c r="BN19" s="11"/>
      <c r="BO19" s="11"/>
      <c r="BP19" s="11"/>
      <c r="BQ19" s="11"/>
      <c r="BR19" s="11"/>
      <c r="BS19" s="11"/>
      <c r="BT19" s="11"/>
      <c r="BU19" s="11"/>
      <c r="BV19" s="11"/>
      <c r="BW19" s="11"/>
      <c r="BX19" s="11"/>
      <c r="BY19" s="11"/>
      <c r="BZ19" s="11"/>
      <c r="CA19" s="11"/>
      <c r="CB19" s="11"/>
      <c r="CC19" s="11"/>
      <c r="CD19" s="11"/>
      <c r="CE19" s="11"/>
      <c r="CF19" s="11"/>
      <c r="CG19" s="11"/>
      <c r="CH19" s="11"/>
      <c r="CI19" s="11"/>
      <c r="CJ19" s="11"/>
      <c r="CK19" s="11"/>
      <c r="CL19" s="11"/>
      <c r="CM19" s="11"/>
      <c r="CN19" s="11"/>
      <c r="CO19" s="11"/>
      <c r="CP19" s="11"/>
      <c r="CQ19" s="11"/>
      <c r="CR19" s="11"/>
      <c r="CS19" s="11"/>
      <c r="CT19" s="11"/>
      <c r="CU19" s="11"/>
      <c r="CV19" s="11"/>
      <c r="CW19" s="11"/>
      <c r="CX19" s="11"/>
      <c r="CY19" s="11"/>
      <c r="CZ19" s="11"/>
      <c r="DA19" s="11"/>
      <c r="DB19" s="11"/>
      <c r="DC19" s="11"/>
      <c r="DD19" s="11"/>
      <c r="DE19" s="11"/>
      <c r="DF19" s="11"/>
      <c r="DG19" s="11"/>
      <c r="DH19" s="11"/>
      <c r="DI19" s="11"/>
      <c r="DJ19" s="11"/>
      <c r="DK19" s="11"/>
      <c r="DL19" s="11"/>
      <c r="DM19" s="11"/>
      <c r="DN19" s="11"/>
      <c r="DO19" s="11"/>
      <c r="DP19" s="11"/>
      <c r="DQ19" s="11"/>
      <c r="DR19" s="11"/>
      <c r="DS19" s="11"/>
      <c r="DT19" s="11"/>
      <c r="DU19" s="11"/>
      <c r="DV19" s="11"/>
      <c r="DW19" s="11"/>
      <c r="DX19" s="11"/>
      <c r="DY19" s="11"/>
      <c r="DZ19" s="11"/>
      <c r="EA19" s="11"/>
      <c r="EB19" s="11"/>
      <c r="EC19" s="11"/>
      <c r="ED19" s="11"/>
      <c r="EE19" s="11"/>
      <c r="EF19" s="11"/>
      <c r="EG19" s="11"/>
      <c r="EH19" s="11"/>
      <c r="EI19" s="11"/>
      <c r="EJ19" s="11"/>
      <c r="EK19" s="11"/>
      <c r="EL19" s="11"/>
      <c r="EM19" s="11"/>
      <c r="EN19" s="11"/>
      <c r="EO19" s="11"/>
      <c r="EP19" s="11"/>
      <c r="EQ19" s="11"/>
      <c r="ER19" s="11"/>
      <c r="ES19" s="11"/>
      <c r="ET19" s="11"/>
      <c r="EU19" s="11"/>
      <c r="EV19" s="11"/>
      <c r="EW19" s="11"/>
      <c r="EX19" s="11"/>
      <c r="EY19" s="11"/>
      <c r="EZ19" s="11"/>
      <c r="FA19" s="11"/>
      <c r="FB19" s="11"/>
      <c r="FC19" s="11"/>
      <c r="FD19" s="11"/>
      <c r="FE19" s="11"/>
      <c r="FF19" s="11"/>
      <c r="FG19" s="11"/>
      <c r="FH19" s="11"/>
      <c r="FI19" s="11"/>
      <c r="FJ19" s="11"/>
      <c r="FK19" s="11"/>
      <c r="FL19" s="11"/>
      <c r="FM19" s="11"/>
      <c r="FN19" s="11"/>
      <c r="FO19" s="11"/>
      <c r="FP19" s="11"/>
      <c r="FQ19" s="11"/>
      <c r="FR19" s="11"/>
      <c r="FS19" s="11"/>
      <c r="FT19" s="11"/>
      <c r="FU19" s="11"/>
      <c r="FV19" s="11"/>
      <c r="FW19" s="11"/>
      <c r="FX19" s="11"/>
      <c r="FY19" s="11"/>
      <c r="FZ19" s="11"/>
      <c r="GA19" s="11"/>
      <c r="GB19" s="11"/>
      <c r="GC19" s="11"/>
      <c r="GD19" s="11"/>
      <c r="GE19" s="11"/>
      <c r="GF19" s="11"/>
      <c r="GG19" s="11"/>
      <c r="GH19" s="11"/>
      <c r="GI19" s="11"/>
      <c r="GJ19" s="11"/>
      <c r="GK19" s="11"/>
      <c r="GL19" s="11"/>
      <c r="GM19" s="11"/>
    </row>
    <row r="20" spans="1:195" s="12" customFormat="1" ht="165" x14ac:dyDescent="0.25">
      <c r="A20" s="2">
        <v>15</v>
      </c>
      <c r="B20" s="2" t="s">
        <v>0</v>
      </c>
      <c r="C20" s="2" t="s">
        <v>40</v>
      </c>
      <c r="D20" s="2" t="s">
        <v>39</v>
      </c>
      <c r="E20" s="2" t="s">
        <v>112</v>
      </c>
      <c r="F20" s="2" t="s">
        <v>91</v>
      </c>
      <c r="G20" s="22" t="s">
        <v>76</v>
      </c>
      <c r="H20" s="22">
        <v>5</v>
      </c>
      <c r="I20" s="22">
        <f t="shared" si="0"/>
        <v>3296.7032967032965</v>
      </c>
      <c r="J20" s="23">
        <f t="shared" si="1"/>
        <v>16483.516483516483</v>
      </c>
      <c r="K20" s="21" t="s">
        <v>5</v>
      </c>
      <c r="L20" s="2" t="s">
        <v>71</v>
      </c>
      <c r="M20" s="1" t="s">
        <v>72</v>
      </c>
      <c r="N20" s="2" t="s">
        <v>73</v>
      </c>
      <c r="O20" s="28">
        <v>18000</v>
      </c>
      <c r="P20" s="8">
        <v>90000</v>
      </c>
      <c r="Q20" s="9">
        <f t="shared" si="2"/>
        <v>16483.516483516483</v>
      </c>
      <c r="R20" s="10">
        <f t="shared" si="3"/>
        <v>0</v>
      </c>
      <c r="S20" s="11"/>
      <c r="T20" s="11"/>
      <c r="U20" s="11"/>
      <c r="V20" s="11"/>
      <c r="W20" s="11"/>
      <c r="X20" s="11"/>
      <c r="Y20" s="11"/>
      <c r="Z20" s="11"/>
      <c r="AA20" s="11"/>
      <c r="AB20" s="11"/>
      <c r="AC20" s="11"/>
      <c r="AD20" s="11"/>
      <c r="AE20" s="11"/>
      <c r="AF20" s="11"/>
      <c r="AG20" s="11"/>
      <c r="AH20" s="11"/>
      <c r="AI20" s="11"/>
      <c r="AJ20" s="11"/>
      <c r="AK20" s="11"/>
      <c r="AL20" s="11"/>
      <c r="AM20" s="11"/>
      <c r="AN20" s="11"/>
      <c r="AO20" s="11"/>
      <c r="AP20" s="11"/>
      <c r="AQ20" s="11"/>
      <c r="AR20" s="11"/>
      <c r="AS20" s="11"/>
      <c r="AT20" s="11"/>
      <c r="AU20" s="11"/>
      <c r="AV20" s="11"/>
      <c r="AW20" s="11"/>
      <c r="AX20" s="11"/>
      <c r="AY20" s="11"/>
      <c r="AZ20" s="11"/>
      <c r="BA20" s="11"/>
      <c r="BB20" s="11"/>
      <c r="BC20" s="11"/>
      <c r="BD20" s="11"/>
      <c r="BE20" s="11"/>
      <c r="BF20" s="11"/>
      <c r="BG20" s="11"/>
      <c r="BH20" s="11"/>
      <c r="BI20" s="11"/>
      <c r="BJ20" s="11"/>
      <c r="BK20" s="11"/>
      <c r="BL20" s="11"/>
      <c r="BM20" s="11"/>
      <c r="BN20" s="11"/>
      <c r="BO20" s="11"/>
      <c r="BP20" s="11"/>
      <c r="BQ20" s="11"/>
      <c r="BR20" s="11"/>
      <c r="BS20" s="11"/>
      <c r="BT20" s="11"/>
      <c r="BU20" s="11"/>
      <c r="BV20" s="11"/>
      <c r="BW20" s="11"/>
      <c r="BX20" s="11"/>
      <c r="BY20" s="11"/>
      <c r="BZ20" s="11"/>
      <c r="CA20" s="11"/>
      <c r="CB20" s="11"/>
      <c r="CC20" s="11"/>
      <c r="CD20" s="11"/>
      <c r="CE20" s="11"/>
      <c r="CF20" s="11"/>
      <c r="CG20" s="11"/>
      <c r="CH20" s="11"/>
      <c r="CI20" s="11"/>
      <c r="CJ20" s="11"/>
      <c r="CK20" s="11"/>
      <c r="CL20" s="11"/>
      <c r="CM20" s="11"/>
      <c r="CN20" s="11"/>
      <c r="CO20" s="11"/>
      <c r="CP20" s="11"/>
      <c r="CQ20" s="11"/>
      <c r="CR20" s="11"/>
      <c r="CS20" s="11"/>
      <c r="CT20" s="11"/>
      <c r="CU20" s="11"/>
      <c r="CV20" s="11"/>
      <c r="CW20" s="11"/>
      <c r="CX20" s="11"/>
      <c r="CY20" s="11"/>
      <c r="CZ20" s="11"/>
      <c r="DA20" s="11"/>
      <c r="DB20" s="11"/>
      <c r="DC20" s="11"/>
      <c r="DD20" s="11"/>
      <c r="DE20" s="11"/>
      <c r="DF20" s="11"/>
      <c r="DG20" s="11"/>
      <c r="DH20" s="11"/>
      <c r="DI20" s="11"/>
      <c r="DJ20" s="11"/>
      <c r="DK20" s="11"/>
      <c r="DL20" s="11"/>
      <c r="DM20" s="11"/>
      <c r="DN20" s="11"/>
      <c r="DO20" s="11"/>
      <c r="DP20" s="11"/>
      <c r="DQ20" s="11"/>
      <c r="DR20" s="11"/>
      <c r="DS20" s="11"/>
      <c r="DT20" s="11"/>
      <c r="DU20" s="11"/>
      <c r="DV20" s="11"/>
      <c r="DW20" s="11"/>
      <c r="DX20" s="11"/>
      <c r="DY20" s="11"/>
      <c r="DZ20" s="11"/>
      <c r="EA20" s="11"/>
      <c r="EB20" s="11"/>
      <c r="EC20" s="11"/>
      <c r="ED20" s="11"/>
      <c r="EE20" s="11"/>
      <c r="EF20" s="11"/>
      <c r="EG20" s="11"/>
      <c r="EH20" s="11"/>
      <c r="EI20" s="11"/>
      <c r="EJ20" s="11"/>
      <c r="EK20" s="11"/>
      <c r="EL20" s="11"/>
      <c r="EM20" s="11"/>
      <c r="EN20" s="11"/>
      <c r="EO20" s="11"/>
      <c r="EP20" s="11"/>
      <c r="EQ20" s="11"/>
      <c r="ER20" s="11"/>
      <c r="ES20" s="11"/>
      <c r="ET20" s="11"/>
      <c r="EU20" s="11"/>
      <c r="EV20" s="11"/>
      <c r="EW20" s="11"/>
      <c r="EX20" s="11"/>
      <c r="EY20" s="11"/>
      <c r="EZ20" s="11"/>
      <c r="FA20" s="11"/>
      <c r="FB20" s="11"/>
      <c r="FC20" s="11"/>
      <c r="FD20" s="11"/>
      <c r="FE20" s="11"/>
      <c r="FF20" s="11"/>
      <c r="FG20" s="11"/>
      <c r="FH20" s="11"/>
      <c r="FI20" s="11"/>
      <c r="FJ20" s="11"/>
      <c r="FK20" s="11"/>
      <c r="FL20" s="11"/>
      <c r="FM20" s="11"/>
      <c r="FN20" s="11"/>
      <c r="FO20" s="11"/>
      <c r="FP20" s="11"/>
      <c r="FQ20" s="11"/>
      <c r="FR20" s="11"/>
      <c r="FS20" s="11"/>
      <c r="FT20" s="11"/>
      <c r="FU20" s="11"/>
      <c r="FV20" s="11"/>
      <c r="FW20" s="11"/>
      <c r="FX20" s="11"/>
      <c r="FY20" s="11"/>
      <c r="FZ20" s="11"/>
      <c r="GA20" s="11"/>
      <c r="GB20" s="11"/>
      <c r="GC20" s="11"/>
      <c r="GD20" s="11"/>
      <c r="GE20" s="11"/>
      <c r="GF20" s="11"/>
      <c r="GG20" s="11"/>
      <c r="GH20" s="11"/>
      <c r="GI20" s="11"/>
      <c r="GJ20" s="11"/>
      <c r="GK20" s="11"/>
      <c r="GL20" s="11"/>
      <c r="GM20" s="11"/>
    </row>
    <row r="21" spans="1:195" s="11" customFormat="1" ht="165" x14ac:dyDescent="0.25">
      <c r="A21" s="2">
        <v>16</v>
      </c>
      <c r="B21" s="2" t="s">
        <v>0</v>
      </c>
      <c r="C21" s="2" t="s">
        <v>41</v>
      </c>
      <c r="D21" s="2" t="s">
        <v>39</v>
      </c>
      <c r="E21" s="2" t="s">
        <v>112</v>
      </c>
      <c r="F21" s="2" t="s">
        <v>92</v>
      </c>
      <c r="G21" s="22" t="s">
        <v>76</v>
      </c>
      <c r="H21" s="22">
        <v>5</v>
      </c>
      <c r="I21" s="22">
        <f t="shared" si="0"/>
        <v>2596.1538461538462</v>
      </c>
      <c r="J21" s="23">
        <f t="shared" si="1"/>
        <v>12980.76923076923</v>
      </c>
      <c r="K21" s="21" t="s">
        <v>5</v>
      </c>
      <c r="L21" s="2" t="s">
        <v>71</v>
      </c>
      <c r="M21" s="1" t="s">
        <v>72</v>
      </c>
      <c r="N21" s="2" t="s">
        <v>73</v>
      </c>
      <c r="O21" s="28">
        <v>14175</v>
      </c>
      <c r="P21" s="8">
        <v>70875</v>
      </c>
      <c r="Q21" s="9">
        <f t="shared" ref="Q21:Q22" si="4">P21/5.46</f>
        <v>12980.76923076923</v>
      </c>
      <c r="R21" s="10">
        <f t="shared" ref="R21:R22" si="5">Q21-J21</f>
        <v>0</v>
      </c>
    </row>
    <row r="22" spans="1:195" s="11" customFormat="1" ht="75" x14ac:dyDescent="0.25">
      <c r="A22" s="2">
        <v>17</v>
      </c>
      <c r="B22" s="2" t="s">
        <v>0</v>
      </c>
      <c r="C22" s="2" t="s">
        <v>42</v>
      </c>
      <c r="D22" s="2" t="s">
        <v>43</v>
      </c>
      <c r="E22" s="2" t="s">
        <v>113</v>
      </c>
      <c r="F22" s="2" t="s">
        <v>93</v>
      </c>
      <c r="G22" s="22" t="s">
        <v>6</v>
      </c>
      <c r="H22" s="22">
        <v>48</v>
      </c>
      <c r="I22" s="22">
        <f t="shared" ref="I22:I30" si="6">J22/H22</f>
        <v>75.694139194139197</v>
      </c>
      <c r="J22" s="23">
        <f t="shared" ref="J22:J30" si="7">P22/5.46</f>
        <v>3633.3186813186812</v>
      </c>
      <c r="K22" s="21" t="s">
        <v>5</v>
      </c>
      <c r="L22" s="2" t="s">
        <v>71</v>
      </c>
      <c r="M22" s="1" t="s">
        <v>72</v>
      </c>
      <c r="N22" s="2" t="s">
        <v>73</v>
      </c>
      <c r="O22" s="28">
        <v>413.29</v>
      </c>
      <c r="P22" s="8">
        <v>19837.919999999998</v>
      </c>
      <c r="Q22" s="9">
        <f t="shared" si="4"/>
        <v>3633.3186813186812</v>
      </c>
      <c r="R22" s="10">
        <f t="shared" si="5"/>
        <v>0</v>
      </c>
    </row>
    <row r="23" spans="1:195" s="11" customFormat="1" ht="75" x14ac:dyDescent="0.25">
      <c r="A23" s="2">
        <v>18</v>
      </c>
      <c r="B23" s="2" t="s">
        <v>0</v>
      </c>
      <c r="C23" s="2" t="s">
        <v>44</v>
      </c>
      <c r="D23" s="2" t="s">
        <v>45</v>
      </c>
      <c r="E23" s="2" t="s">
        <v>114</v>
      </c>
      <c r="F23" s="2" t="s">
        <v>94</v>
      </c>
      <c r="G23" s="22" t="s">
        <v>76</v>
      </c>
      <c r="H23" s="22">
        <v>120</v>
      </c>
      <c r="I23" s="22">
        <f t="shared" si="6"/>
        <v>106.97985347985347</v>
      </c>
      <c r="J23" s="23">
        <f t="shared" si="7"/>
        <v>12837.582417582416</v>
      </c>
      <c r="K23" s="21" t="s">
        <v>5</v>
      </c>
      <c r="L23" s="2" t="s">
        <v>71</v>
      </c>
      <c r="M23" s="1" t="s">
        <v>72</v>
      </c>
      <c r="N23" s="2" t="s">
        <v>73</v>
      </c>
      <c r="O23" s="28">
        <v>584.11</v>
      </c>
      <c r="P23" s="8">
        <v>70093.2</v>
      </c>
      <c r="Q23" s="9">
        <f t="shared" ref="Q23:Q30" si="8">P23/5.46</f>
        <v>12837.582417582416</v>
      </c>
      <c r="R23" s="10">
        <f t="shared" ref="R23:R30" si="9">Q23-J23</f>
        <v>0</v>
      </c>
    </row>
    <row r="24" spans="1:195" s="12" customFormat="1" ht="75" x14ac:dyDescent="0.25">
      <c r="A24" s="2">
        <v>19</v>
      </c>
      <c r="B24" s="2" t="s">
        <v>0</v>
      </c>
      <c r="C24" s="2" t="s">
        <v>46</v>
      </c>
      <c r="D24" s="2" t="s">
        <v>45</v>
      </c>
      <c r="E24" s="2" t="s">
        <v>114</v>
      </c>
      <c r="F24" s="2" t="s">
        <v>95</v>
      </c>
      <c r="G24" s="22" t="s">
        <v>76</v>
      </c>
      <c r="H24" s="22">
        <v>50</v>
      </c>
      <c r="I24" s="22">
        <f t="shared" si="6"/>
        <v>106.97985347985349</v>
      </c>
      <c r="J24" s="23">
        <f t="shared" si="7"/>
        <v>5348.9926739926741</v>
      </c>
      <c r="K24" s="21" t="s">
        <v>5</v>
      </c>
      <c r="L24" s="2" t="s">
        <v>71</v>
      </c>
      <c r="M24" s="1" t="s">
        <v>72</v>
      </c>
      <c r="N24" s="2" t="s">
        <v>73</v>
      </c>
      <c r="O24" s="28">
        <v>584.11</v>
      </c>
      <c r="P24" s="8">
        <v>29205.5</v>
      </c>
      <c r="Q24" s="9">
        <f t="shared" si="8"/>
        <v>5348.9926739926741</v>
      </c>
      <c r="R24" s="10">
        <f t="shared" si="9"/>
        <v>0</v>
      </c>
      <c r="S24" s="11"/>
      <c r="T24" s="11"/>
      <c r="U24" s="11"/>
      <c r="V24" s="11"/>
      <c r="W24" s="11"/>
      <c r="X24" s="11"/>
      <c r="Y24" s="11"/>
      <c r="Z24" s="11"/>
      <c r="AA24" s="11"/>
      <c r="AB24" s="11"/>
      <c r="AC24" s="11"/>
      <c r="AD24" s="11"/>
      <c r="AE24" s="11"/>
      <c r="AF24" s="11"/>
      <c r="AG24" s="11"/>
      <c r="AH24" s="11"/>
      <c r="AI24" s="11"/>
      <c r="AJ24" s="11"/>
      <c r="AK24" s="11"/>
      <c r="AL24" s="11"/>
      <c r="AM24" s="11"/>
      <c r="AN24" s="11"/>
      <c r="AO24" s="11"/>
      <c r="AP24" s="11"/>
      <c r="AQ24" s="11"/>
      <c r="AR24" s="11"/>
      <c r="AS24" s="11"/>
      <c r="AT24" s="11"/>
      <c r="AU24" s="11"/>
      <c r="AV24" s="11"/>
      <c r="AW24" s="11"/>
      <c r="AX24" s="11"/>
      <c r="AY24" s="11"/>
      <c r="AZ24" s="11"/>
      <c r="BA24" s="11"/>
      <c r="BB24" s="11"/>
      <c r="BC24" s="11"/>
      <c r="BD24" s="11"/>
      <c r="BE24" s="11"/>
      <c r="BF24" s="11"/>
      <c r="BG24" s="11"/>
      <c r="BH24" s="11"/>
      <c r="BI24" s="11"/>
      <c r="BJ24" s="11"/>
      <c r="BK24" s="11"/>
      <c r="BL24" s="11"/>
      <c r="BM24" s="11"/>
      <c r="BN24" s="11"/>
      <c r="BO24" s="11"/>
      <c r="BP24" s="11"/>
      <c r="BQ24" s="11"/>
      <c r="BR24" s="11"/>
      <c r="BS24" s="11"/>
      <c r="BT24" s="11"/>
      <c r="BU24" s="11"/>
      <c r="BV24" s="11"/>
      <c r="BW24" s="11"/>
      <c r="BX24" s="11"/>
      <c r="BY24" s="11"/>
      <c r="BZ24" s="11"/>
      <c r="CA24" s="11"/>
      <c r="CB24" s="11"/>
      <c r="CC24" s="11"/>
      <c r="CD24" s="11"/>
      <c r="CE24" s="11"/>
      <c r="CF24" s="11"/>
      <c r="CG24" s="11"/>
      <c r="CH24" s="11"/>
      <c r="CI24" s="11"/>
      <c r="CJ24" s="11"/>
      <c r="CK24" s="11"/>
      <c r="CL24" s="11"/>
      <c r="CM24" s="11"/>
      <c r="CN24" s="11"/>
      <c r="CO24" s="11"/>
      <c r="CP24" s="11"/>
      <c r="CQ24" s="11"/>
      <c r="CR24" s="11"/>
      <c r="CS24" s="11"/>
      <c r="CT24" s="11"/>
      <c r="CU24" s="11"/>
      <c r="CV24" s="11"/>
      <c r="CW24" s="11"/>
      <c r="CX24" s="11"/>
      <c r="CY24" s="11"/>
      <c r="CZ24" s="11"/>
      <c r="DA24" s="11"/>
      <c r="DB24" s="11"/>
      <c r="DC24" s="11"/>
      <c r="DD24" s="11"/>
      <c r="DE24" s="11"/>
      <c r="DF24" s="11"/>
      <c r="DG24" s="11"/>
      <c r="DH24" s="11"/>
      <c r="DI24" s="11"/>
      <c r="DJ24" s="11"/>
      <c r="DK24" s="11"/>
      <c r="DL24" s="11"/>
      <c r="DM24" s="11"/>
      <c r="DN24" s="11"/>
      <c r="DO24" s="11"/>
      <c r="DP24" s="11"/>
      <c r="DQ24" s="11"/>
      <c r="DR24" s="11"/>
      <c r="DS24" s="11"/>
      <c r="DT24" s="11"/>
      <c r="DU24" s="11"/>
      <c r="DV24" s="11"/>
      <c r="DW24" s="11"/>
      <c r="DX24" s="11"/>
      <c r="DY24" s="11"/>
      <c r="DZ24" s="11"/>
      <c r="EA24" s="11"/>
      <c r="EB24" s="11"/>
      <c r="EC24" s="11"/>
      <c r="ED24" s="11"/>
      <c r="EE24" s="11"/>
      <c r="EF24" s="11"/>
      <c r="EG24" s="11"/>
      <c r="EH24" s="11"/>
      <c r="EI24" s="11"/>
      <c r="EJ24" s="11"/>
      <c r="EK24" s="11"/>
      <c r="EL24" s="11"/>
      <c r="EM24" s="11"/>
      <c r="EN24" s="11"/>
      <c r="EO24" s="11"/>
      <c r="EP24" s="11"/>
      <c r="EQ24" s="11"/>
      <c r="ER24" s="11"/>
      <c r="ES24" s="11"/>
      <c r="ET24" s="11"/>
      <c r="EU24" s="11"/>
      <c r="EV24" s="11"/>
      <c r="EW24" s="11"/>
      <c r="EX24" s="11"/>
      <c r="EY24" s="11"/>
      <c r="EZ24" s="11"/>
      <c r="FA24" s="11"/>
      <c r="FB24" s="11"/>
      <c r="FC24" s="11"/>
      <c r="FD24" s="11"/>
      <c r="FE24" s="11"/>
      <c r="FF24" s="11"/>
      <c r="FG24" s="11"/>
      <c r="FH24" s="11"/>
      <c r="FI24" s="11"/>
      <c r="FJ24" s="11"/>
      <c r="FK24" s="11"/>
      <c r="FL24" s="11"/>
      <c r="FM24" s="11"/>
      <c r="FN24" s="11"/>
      <c r="FO24" s="11"/>
      <c r="FP24" s="11"/>
      <c r="FQ24" s="11"/>
      <c r="FR24" s="11"/>
      <c r="FS24" s="11"/>
      <c r="FT24" s="11"/>
      <c r="FU24" s="11"/>
      <c r="FV24" s="11"/>
      <c r="FW24" s="11"/>
      <c r="FX24" s="11"/>
      <c r="FY24" s="11"/>
      <c r="FZ24" s="11"/>
      <c r="GA24" s="11"/>
      <c r="GB24" s="11"/>
      <c r="GC24" s="11"/>
      <c r="GD24" s="11"/>
      <c r="GE24" s="11"/>
      <c r="GF24" s="11"/>
      <c r="GG24" s="11"/>
      <c r="GH24" s="11"/>
      <c r="GI24" s="11"/>
      <c r="GJ24" s="11"/>
      <c r="GK24" s="11"/>
      <c r="GL24" s="11"/>
      <c r="GM24" s="11"/>
    </row>
    <row r="25" spans="1:195" s="11" customFormat="1" ht="75" x14ac:dyDescent="0.25">
      <c r="A25" s="2">
        <v>20</v>
      </c>
      <c r="B25" s="2" t="s">
        <v>0</v>
      </c>
      <c r="C25" s="2" t="s">
        <v>47</v>
      </c>
      <c r="D25" s="2" t="s">
        <v>45</v>
      </c>
      <c r="E25" s="2" t="s">
        <v>114</v>
      </c>
      <c r="F25" s="2" t="s">
        <v>95</v>
      </c>
      <c r="G25" s="22" t="s">
        <v>76</v>
      </c>
      <c r="H25" s="22">
        <v>64</v>
      </c>
      <c r="I25" s="22">
        <f t="shared" si="6"/>
        <v>63.406593406593402</v>
      </c>
      <c r="J25" s="23">
        <f t="shared" si="7"/>
        <v>4058.0219780219777</v>
      </c>
      <c r="K25" s="21" t="s">
        <v>5</v>
      </c>
      <c r="L25" s="2" t="s">
        <v>71</v>
      </c>
      <c r="M25" s="1" t="s">
        <v>72</v>
      </c>
      <c r="N25" s="2" t="s">
        <v>73</v>
      </c>
      <c r="O25" s="28">
        <v>346.2</v>
      </c>
      <c r="P25" s="8">
        <v>22156.799999999999</v>
      </c>
      <c r="Q25" s="9">
        <f t="shared" si="8"/>
        <v>4058.0219780219777</v>
      </c>
      <c r="R25" s="10">
        <f t="shared" si="9"/>
        <v>0</v>
      </c>
    </row>
    <row r="26" spans="1:195" s="12" customFormat="1" ht="120" x14ac:dyDescent="0.25">
      <c r="A26" s="2">
        <v>21</v>
      </c>
      <c r="B26" s="2" t="s">
        <v>0</v>
      </c>
      <c r="C26" s="2" t="s">
        <v>48</v>
      </c>
      <c r="D26" s="2" t="s">
        <v>29</v>
      </c>
      <c r="E26" s="2" t="s">
        <v>115</v>
      </c>
      <c r="F26" s="2" t="s">
        <v>96</v>
      </c>
      <c r="G26" s="22" t="s">
        <v>77</v>
      </c>
      <c r="H26" s="22">
        <v>10</v>
      </c>
      <c r="I26" s="22">
        <f t="shared" si="6"/>
        <v>3803.1135531135528</v>
      </c>
      <c r="J26" s="23">
        <f t="shared" si="7"/>
        <v>38031.135531135529</v>
      </c>
      <c r="K26" s="21" t="s">
        <v>5</v>
      </c>
      <c r="L26" s="2" t="s">
        <v>71</v>
      </c>
      <c r="M26" s="1" t="s">
        <v>72</v>
      </c>
      <c r="N26" s="2" t="s">
        <v>73</v>
      </c>
      <c r="O26" s="28">
        <v>20765</v>
      </c>
      <c r="P26" s="8">
        <v>207650</v>
      </c>
      <c r="Q26" s="9">
        <f t="shared" si="8"/>
        <v>38031.135531135529</v>
      </c>
      <c r="R26" s="10">
        <f t="shared" si="9"/>
        <v>0</v>
      </c>
      <c r="S26" s="11"/>
      <c r="T26" s="11"/>
      <c r="U26" s="11"/>
      <c r="V26" s="11"/>
      <c r="W26" s="11"/>
      <c r="X26" s="11"/>
      <c r="Y26" s="11"/>
      <c r="Z26" s="11"/>
      <c r="AA26" s="11"/>
      <c r="AB26" s="11"/>
      <c r="AC26" s="11"/>
      <c r="AD26" s="11"/>
      <c r="AE26" s="11"/>
      <c r="AF26" s="11"/>
      <c r="AG26" s="11"/>
      <c r="AH26" s="11"/>
      <c r="AI26" s="11"/>
      <c r="AJ26" s="11"/>
      <c r="AK26" s="11"/>
      <c r="AL26" s="11"/>
      <c r="AM26" s="11"/>
      <c r="AN26" s="11"/>
      <c r="AO26" s="11"/>
      <c r="AP26" s="11"/>
      <c r="AQ26" s="11"/>
      <c r="AR26" s="11"/>
      <c r="AS26" s="11"/>
      <c r="AT26" s="11"/>
      <c r="AU26" s="11"/>
      <c r="AV26" s="11"/>
      <c r="AW26" s="11"/>
      <c r="AX26" s="11"/>
      <c r="AY26" s="11"/>
      <c r="AZ26" s="11"/>
      <c r="BA26" s="11"/>
      <c r="BB26" s="11"/>
      <c r="BC26" s="11"/>
      <c r="BD26" s="11"/>
      <c r="BE26" s="11"/>
      <c r="BF26" s="11"/>
      <c r="BG26" s="11"/>
      <c r="BH26" s="11"/>
      <c r="BI26" s="11"/>
      <c r="BJ26" s="11"/>
      <c r="BK26" s="11"/>
      <c r="BL26" s="11"/>
      <c r="BM26" s="11"/>
      <c r="BN26" s="11"/>
      <c r="BO26" s="11"/>
      <c r="BP26" s="11"/>
      <c r="BQ26" s="11"/>
      <c r="BR26" s="11"/>
      <c r="BS26" s="11"/>
      <c r="BT26" s="11"/>
      <c r="BU26" s="11"/>
      <c r="BV26" s="11"/>
      <c r="BW26" s="11"/>
      <c r="BX26" s="11"/>
      <c r="BY26" s="11"/>
      <c r="BZ26" s="11"/>
      <c r="CA26" s="11"/>
      <c r="CB26" s="11"/>
      <c r="CC26" s="11"/>
      <c r="CD26" s="11"/>
      <c r="CE26" s="11"/>
      <c r="CF26" s="11"/>
      <c r="CG26" s="11"/>
      <c r="CH26" s="11"/>
      <c r="CI26" s="11"/>
      <c r="CJ26" s="11"/>
      <c r="CK26" s="11"/>
      <c r="CL26" s="11"/>
      <c r="CM26" s="11"/>
      <c r="CN26" s="11"/>
      <c r="CO26" s="11"/>
      <c r="CP26" s="11"/>
      <c r="CQ26" s="11"/>
      <c r="CR26" s="11"/>
      <c r="CS26" s="11"/>
      <c r="CT26" s="11"/>
      <c r="CU26" s="11"/>
      <c r="CV26" s="11"/>
      <c r="CW26" s="11"/>
      <c r="CX26" s="11"/>
      <c r="CY26" s="11"/>
      <c r="CZ26" s="11"/>
      <c r="DA26" s="11"/>
      <c r="DB26" s="11"/>
      <c r="DC26" s="11"/>
      <c r="DD26" s="11"/>
      <c r="DE26" s="11"/>
      <c r="DF26" s="11"/>
      <c r="DG26" s="11"/>
      <c r="DH26" s="11"/>
      <c r="DI26" s="11"/>
      <c r="DJ26" s="11"/>
      <c r="DK26" s="11"/>
      <c r="DL26" s="11"/>
      <c r="DM26" s="11"/>
      <c r="DN26" s="11"/>
      <c r="DO26" s="11"/>
      <c r="DP26" s="11"/>
      <c r="DQ26" s="11"/>
      <c r="DR26" s="11"/>
      <c r="DS26" s="11"/>
      <c r="DT26" s="11"/>
      <c r="DU26" s="11"/>
      <c r="DV26" s="11"/>
      <c r="DW26" s="11"/>
      <c r="DX26" s="11"/>
      <c r="DY26" s="11"/>
      <c r="DZ26" s="11"/>
      <c r="EA26" s="11"/>
      <c r="EB26" s="11"/>
      <c r="EC26" s="11"/>
      <c r="ED26" s="11"/>
      <c r="EE26" s="11"/>
      <c r="EF26" s="11"/>
      <c r="EG26" s="11"/>
      <c r="EH26" s="11"/>
      <c r="EI26" s="11"/>
      <c r="EJ26" s="11"/>
      <c r="EK26" s="11"/>
      <c r="EL26" s="11"/>
      <c r="EM26" s="11"/>
      <c r="EN26" s="11"/>
      <c r="EO26" s="11"/>
      <c r="EP26" s="11"/>
      <c r="EQ26" s="11"/>
      <c r="ER26" s="11"/>
      <c r="ES26" s="11"/>
      <c r="ET26" s="11"/>
      <c r="EU26" s="11"/>
      <c r="EV26" s="11"/>
      <c r="EW26" s="11"/>
      <c r="EX26" s="11"/>
      <c r="EY26" s="11"/>
      <c r="EZ26" s="11"/>
      <c r="FA26" s="11"/>
      <c r="FB26" s="11"/>
      <c r="FC26" s="11"/>
      <c r="FD26" s="11"/>
      <c r="FE26" s="11"/>
      <c r="FF26" s="11"/>
      <c r="FG26" s="11"/>
      <c r="FH26" s="11"/>
      <c r="FI26" s="11"/>
      <c r="FJ26" s="11"/>
      <c r="FK26" s="11"/>
      <c r="FL26" s="11"/>
      <c r="FM26" s="11"/>
      <c r="FN26" s="11"/>
      <c r="FO26" s="11"/>
      <c r="FP26" s="11"/>
      <c r="FQ26" s="11"/>
      <c r="FR26" s="11"/>
      <c r="FS26" s="11"/>
      <c r="FT26" s="11"/>
      <c r="FU26" s="11"/>
      <c r="FV26" s="11"/>
      <c r="FW26" s="11"/>
      <c r="FX26" s="11"/>
      <c r="FY26" s="11"/>
      <c r="FZ26" s="11"/>
      <c r="GA26" s="11"/>
      <c r="GB26" s="11"/>
      <c r="GC26" s="11"/>
      <c r="GD26" s="11"/>
      <c r="GE26" s="11"/>
      <c r="GF26" s="11"/>
      <c r="GG26" s="11"/>
      <c r="GH26" s="11"/>
      <c r="GI26" s="11"/>
      <c r="GJ26" s="11"/>
      <c r="GK26" s="11"/>
      <c r="GL26" s="11"/>
      <c r="GM26" s="11"/>
    </row>
    <row r="27" spans="1:195" s="11" customFormat="1" ht="75" x14ac:dyDescent="0.25">
      <c r="A27" s="2">
        <v>22</v>
      </c>
      <c r="B27" s="2" t="s">
        <v>0</v>
      </c>
      <c r="C27" s="2" t="s">
        <v>49</v>
      </c>
      <c r="D27" s="2" t="s">
        <v>50</v>
      </c>
      <c r="E27" s="2" t="s">
        <v>116</v>
      </c>
      <c r="F27" s="2" t="s">
        <v>97</v>
      </c>
      <c r="G27" s="22" t="s">
        <v>76</v>
      </c>
      <c r="H27" s="22">
        <v>10</v>
      </c>
      <c r="I27" s="22">
        <f t="shared" si="6"/>
        <v>345.30402930402931</v>
      </c>
      <c r="J27" s="23">
        <f t="shared" si="7"/>
        <v>3453.0402930402929</v>
      </c>
      <c r="K27" s="21" t="s">
        <v>5</v>
      </c>
      <c r="L27" s="2" t="s">
        <v>71</v>
      </c>
      <c r="M27" s="1" t="s">
        <v>72</v>
      </c>
      <c r="N27" s="2" t="s">
        <v>73</v>
      </c>
      <c r="O27" s="28">
        <v>1885.36</v>
      </c>
      <c r="P27" s="8">
        <v>18853.599999999999</v>
      </c>
      <c r="Q27" s="9">
        <f t="shared" si="8"/>
        <v>3453.0402930402929</v>
      </c>
      <c r="R27" s="10">
        <f t="shared" si="9"/>
        <v>0</v>
      </c>
    </row>
    <row r="28" spans="1:195" s="11" customFormat="1" ht="75" x14ac:dyDescent="0.25">
      <c r="A28" s="2">
        <v>23</v>
      </c>
      <c r="B28" s="2" t="s">
        <v>0</v>
      </c>
      <c r="C28" s="2" t="s">
        <v>51</v>
      </c>
      <c r="D28" s="2" t="s">
        <v>39</v>
      </c>
      <c r="E28" s="2" t="s">
        <v>9</v>
      </c>
      <c r="F28" s="2" t="s">
        <v>98</v>
      </c>
      <c r="G28" s="22" t="s">
        <v>76</v>
      </c>
      <c r="H28" s="22">
        <v>2</v>
      </c>
      <c r="I28" s="22">
        <f t="shared" si="6"/>
        <v>2623.6080586080584</v>
      </c>
      <c r="J28" s="23">
        <f t="shared" si="7"/>
        <v>5247.2161172161168</v>
      </c>
      <c r="K28" s="21" t="s">
        <v>5</v>
      </c>
      <c r="L28" s="2" t="s">
        <v>71</v>
      </c>
      <c r="M28" s="1" t="s">
        <v>72</v>
      </c>
      <c r="N28" s="2" t="s">
        <v>73</v>
      </c>
      <c r="O28" s="28">
        <v>14324.9</v>
      </c>
      <c r="P28" s="8">
        <v>28649.8</v>
      </c>
      <c r="Q28" s="9">
        <f t="shared" si="8"/>
        <v>5247.2161172161168</v>
      </c>
      <c r="R28" s="10">
        <f t="shared" si="9"/>
        <v>0</v>
      </c>
    </row>
    <row r="29" spans="1:195" s="12" customFormat="1" ht="75" x14ac:dyDescent="0.25">
      <c r="A29" s="2">
        <v>24</v>
      </c>
      <c r="B29" s="2" t="s">
        <v>0</v>
      </c>
      <c r="C29" s="2" t="s">
        <v>52</v>
      </c>
      <c r="D29" s="2" t="s">
        <v>53</v>
      </c>
      <c r="E29" s="2" t="s">
        <v>10</v>
      </c>
      <c r="F29" s="2" t="s">
        <v>99</v>
      </c>
      <c r="G29" s="22" t="s">
        <v>76</v>
      </c>
      <c r="H29" s="22">
        <v>3</v>
      </c>
      <c r="I29" s="22">
        <f t="shared" si="6"/>
        <v>13995.833333333334</v>
      </c>
      <c r="J29" s="23">
        <f t="shared" si="7"/>
        <v>41987.5</v>
      </c>
      <c r="K29" s="21" t="s">
        <v>5</v>
      </c>
      <c r="L29" s="2" t="s">
        <v>71</v>
      </c>
      <c r="M29" s="1" t="s">
        <v>72</v>
      </c>
      <c r="N29" s="2" t="s">
        <v>73</v>
      </c>
      <c r="O29" s="28">
        <v>76417.25</v>
      </c>
      <c r="P29" s="8">
        <v>229251.75</v>
      </c>
      <c r="Q29" s="9">
        <f t="shared" si="8"/>
        <v>41987.5</v>
      </c>
      <c r="R29" s="10">
        <f t="shared" si="9"/>
        <v>0</v>
      </c>
      <c r="S29" s="11"/>
      <c r="T29" s="11"/>
      <c r="U29" s="11"/>
      <c r="V29" s="11"/>
      <c r="W29" s="11"/>
      <c r="X29" s="11"/>
      <c r="Y29" s="11"/>
      <c r="Z29" s="11"/>
      <c r="AA29" s="11"/>
      <c r="AB29" s="11"/>
      <c r="AC29" s="11"/>
      <c r="AD29" s="11"/>
      <c r="AE29" s="11"/>
      <c r="AF29" s="11"/>
      <c r="AG29" s="11"/>
      <c r="AH29" s="11"/>
      <c r="AI29" s="11"/>
      <c r="AJ29" s="11"/>
      <c r="AK29" s="11"/>
      <c r="AL29" s="11"/>
      <c r="AM29" s="11"/>
      <c r="AN29" s="11"/>
      <c r="AO29" s="11"/>
      <c r="AP29" s="11"/>
      <c r="AQ29" s="11"/>
      <c r="AR29" s="11"/>
      <c r="AS29" s="11"/>
      <c r="AT29" s="11"/>
      <c r="AU29" s="11"/>
      <c r="AV29" s="11"/>
      <c r="AW29" s="11"/>
      <c r="AX29" s="11"/>
      <c r="AY29" s="11"/>
      <c r="AZ29" s="11"/>
      <c r="BA29" s="11"/>
      <c r="BB29" s="11"/>
      <c r="BC29" s="11"/>
      <c r="BD29" s="11"/>
      <c r="BE29" s="11"/>
      <c r="BF29" s="11"/>
      <c r="BG29" s="11"/>
      <c r="BH29" s="11"/>
      <c r="BI29" s="11"/>
      <c r="BJ29" s="11"/>
      <c r="BK29" s="11"/>
      <c r="BL29" s="11"/>
      <c r="BM29" s="11"/>
      <c r="BN29" s="11"/>
      <c r="BO29" s="11"/>
      <c r="BP29" s="11"/>
      <c r="BQ29" s="11"/>
      <c r="BR29" s="11"/>
      <c r="BS29" s="11"/>
      <c r="BT29" s="11"/>
      <c r="BU29" s="11"/>
      <c r="BV29" s="11"/>
      <c r="BW29" s="11"/>
      <c r="BX29" s="11"/>
      <c r="BY29" s="11"/>
      <c r="BZ29" s="11"/>
      <c r="CA29" s="11"/>
      <c r="CB29" s="11"/>
      <c r="CC29" s="11"/>
      <c r="CD29" s="11"/>
      <c r="CE29" s="11"/>
      <c r="CF29" s="11"/>
      <c r="CG29" s="11"/>
      <c r="CH29" s="11"/>
      <c r="CI29" s="11"/>
      <c r="CJ29" s="11"/>
      <c r="CK29" s="11"/>
      <c r="CL29" s="11"/>
      <c r="CM29" s="11"/>
      <c r="CN29" s="11"/>
      <c r="CO29" s="11"/>
      <c r="CP29" s="11"/>
      <c r="CQ29" s="11"/>
      <c r="CR29" s="11"/>
      <c r="CS29" s="11"/>
      <c r="CT29" s="11"/>
      <c r="CU29" s="11"/>
      <c r="CV29" s="11"/>
      <c r="CW29" s="11"/>
      <c r="CX29" s="11"/>
      <c r="CY29" s="11"/>
      <c r="CZ29" s="11"/>
      <c r="DA29" s="11"/>
      <c r="DB29" s="11"/>
      <c r="DC29" s="11"/>
      <c r="DD29" s="11"/>
      <c r="DE29" s="11"/>
      <c r="DF29" s="11"/>
      <c r="DG29" s="11"/>
      <c r="DH29" s="11"/>
      <c r="DI29" s="11"/>
      <c r="DJ29" s="11"/>
      <c r="DK29" s="11"/>
      <c r="DL29" s="11"/>
      <c r="DM29" s="11"/>
      <c r="DN29" s="11"/>
      <c r="DO29" s="11"/>
      <c r="DP29" s="11"/>
      <c r="DQ29" s="11"/>
      <c r="DR29" s="11"/>
      <c r="DS29" s="11"/>
      <c r="DT29" s="11"/>
      <c r="DU29" s="11"/>
      <c r="DV29" s="11"/>
      <c r="DW29" s="11"/>
      <c r="DX29" s="11"/>
      <c r="DY29" s="11"/>
      <c r="DZ29" s="11"/>
      <c r="EA29" s="11"/>
      <c r="EB29" s="11"/>
      <c r="EC29" s="11"/>
      <c r="ED29" s="11"/>
      <c r="EE29" s="11"/>
      <c r="EF29" s="11"/>
      <c r="EG29" s="11"/>
      <c r="EH29" s="11"/>
      <c r="EI29" s="11"/>
      <c r="EJ29" s="11"/>
      <c r="EK29" s="11"/>
      <c r="EL29" s="11"/>
      <c r="EM29" s="11"/>
      <c r="EN29" s="11"/>
      <c r="EO29" s="11"/>
      <c r="EP29" s="11"/>
      <c r="EQ29" s="11"/>
      <c r="ER29" s="11"/>
      <c r="ES29" s="11"/>
      <c r="ET29" s="11"/>
      <c r="EU29" s="11"/>
      <c r="EV29" s="11"/>
      <c r="EW29" s="11"/>
      <c r="EX29" s="11"/>
      <c r="EY29" s="11"/>
      <c r="EZ29" s="11"/>
      <c r="FA29" s="11"/>
      <c r="FB29" s="11"/>
      <c r="FC29" s="11"/>
      <c r="FD29" s="11"/>
      <c r="FE29" s="11"/>
      <c r="FF29" s="11"/>
      <c r="FG29" s="11"/>
      <c r="FH29" s="11"/>
      <c r="FI29" s="11"/>
      <c r="FJ29" s="11"/>
      <c r="FK29" s="11"/>
      <c r="FL29" s="11"/>
      <c r="FM29" s="11"/>
      <c r="FN29" s="11"/>
      <c r="FO29" s="11"/>
      <c r="FP29" s="11"/>
      <c r="FQ29" s="11"/>
      <c r="FR29" s="11"/>
      <c r="FS29" s="11"/>
      <c r="FT29" s="11"/>
      <c r="FU29" s="11"/>
      <c r="FV29" s="11"/>
      <c r="FW29" s="11"/>
      <c r="FX29" s="11"/>
      <c r="FY29" s="11"/>
      <c r="FZ29" s="11"/>
      <c r="GA29" s="11"/>
      <c r="GB29" s="11"/>
      <c r="GC29" s="11"/>
      <c r="GD29" s="11"/>
      <c r="GE29" s="11"/>
      <c r="GF29" s="11"/>
      <c r="GG29" s="11"/>
      <c r="GH29" s="11"/>
      <c r="GI29" s="11"/>
      <c r="GJ29" s="11"/>
      <c r="GK29" s="11"/>
      <c r="GL29" s="11"/>
      <c r="GM29" s="11"/>
    </row>
    <row r="30" spans="1:195" s="11" customFormat="1" ht="150" x14ac:dyDescent="0.25">
      <c r="A30" s="2">
        <v>25</v>
      </c>
      <c r="B30" s="2" t="s">
        <v>0</v>
      </c>
      <c r="C30" s="2" t="s">
        <v>54</v>
      </c>
      <c r="D30" s="2" t="s">
        <v>55</v>
      </c>
      <c r="E30" s="2" t="s">
        <v>117</v>
      </c>
      <c r="F30" s="2" t="s">
        <v>100</v>
      </c>
      <c r="G30" s="22" t="s">
        <v>77</v>
      </c>
      <c r="H30" s="22">
        <v>10</v>
      </c>
      <c r="I30" s="22">
        <f t="shared" si="6"/>
        <v>200</v>
      </c>
      <c r="J30" s="23">
        <f t="shared" si="7"/>
        <v>2000</v>
      </c>
      <c r="K30" s="21" t="s">
        <v>5</v>
      </c>
      <c r="L30" s="2" t="s">
        <v>71</v>
      </c>
      <c r="M30" s="1" t="s">
        <v>72</v>
      </c>
      <c r="N30" s="2" t="s">
        <v>73</v>
      </c>
      <c r="O30" s="28">
        <v>1092</v>
      </c>
      <c r="P30" s="8">
        <v>10920</v>
      </c>
      <c r="Q30" s="9">
        <f t="shared" si="8"/>
        <v>2000</v>
      </c>
      <c r="R30" s="10">
        <f t="shared" si="9"/>
        <v>0</v>
      </c>
    </row>
    <row r="31" spans="1:195" x14ac:dyDescent="0.25">
      <c r="J31" s="14">
        <f>SUM(J6:J30)</f>
        <v>1140561.1794871793</v>
      </c>
    </row>
    <row r="33" spans="1:195" x14ac:dyDescent="0.25">
      <c r="A33" s="33" t="s">
        <v>1</v>
      </c>
      <c r="B33" s="33"/>
      <c r="C33" s="33"/>
      <c r="D33" s="33"/>
      <c r="E33" s="33"/>
      <c r="F33" s="33"/>
      <c r="G33" s="33"/>
      <c r="H33" s="33"/>
      <c r="I33" s="33"/>
      <c r="J33" s="33"/>
      <c r="K33" s="33"/>
      <c r="L33" s="33"/>
      <c r="M33" s="33"/>
      <c r="N33" s="3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3"/>
      <c r="BJ33" s="3"/>
      <c r="BK33" s="3"/>
      <c r="BL33" s="3"/>
      <c r="BM33" s="3"/>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c r="EO33" s="3"/>
      <c r="EP33" s="3"/>
      <c r="EQ33" s="3"/>
      <c r="ER33" s="3"/>
      <c r="ES33" s="3"/>
      <c r="ET33" s="3"/>
      <c r="EU33" s="3"/>
      <c r="EV33" s="3"/>
      <c r="EW33" s="3"/>
      <c r="EX33" s="3"/>
      <c r="EY33" s="3"/>
      <c r="EZ33" s="3"/>
      <c r="FA33" s="3"/>
      <c r="FB33" s="3"/>
      <c r="FC33" s="3"/>
      <c r="FD33" s="3"/>
      <c r="FE33" s="3"/>
      <c r="FF33" s="3"/>
      <c r="FG33" s="3"/>
      <c r="FH33" s="3"/>
      <c r="FI33" s="3"/>
      <c r="FJ33" s="3"/>
      <c r="FK33" s="3"/>
      <c r="FL33" s="3"/>
      <c r="FM33" s="3"/>
      <c r="FN33" s="3"/>
      <c r="FO33" s="3"/>
      <c r="FP33" s="3"/>
      <c r="FQ33" s="3"/>
      <c r="FR33" s="3"/>
      <c r="FS33" s="3"/>
      <c r="FT33" s="3"/>
      <c r="FU33" s="3"/>
      <c r="FV33" s="3"/>
      <c r="FW33" s="3"/>
      <c r="FX33" s="3"/>
      <c r="FY33" s="3"/>
      <c r="FZ33" s="3"/>
      <c r="GA33" s="3"/>
      <c r="GB33" s="3"/>
      <c r="GC33" s="3"/>
      <c r="GD33" s="3"/>
      <c r="GE33" s="3"/>
      <c r="GF33" s="3"/>
      <c r="GG33" s="3"/>
      <c r="GH33" s="3"/>
      <c r="GI33" s="3"/>
      <c r="GJ33" s="3"/>
      <c r="GK33" s="3"/>
      <c r="GL33" s="3"/>
      <c r="GM33" s="3"/>
    </row>
    <row r="35" spans="1:195" x14ac:dyDescent="0.25">
      <c r="A35" s="32" t="s">
        <v>7</v>
      </c>
      <c r="B35" s="32"/>
      <c r="C35" s="32"/>
      <c r="D35" s="32"/>
      <c r="E35" s="32"/>
      <c r="F35" s="32"/>
      <c r="G35" s="32"/>
      <c r="H35" s="32"/>
      <c r="I35" s="32"/>
      <c r="J35" s="32"/>
      <c r="K35" s="32"/>
      <c r="L35" s="32"/>
      <c r="M35" s="32"/>
      <c r="N35" s="32"/>
    </row>
    <row r="36" spans="1:195" x14ac:dyDescent="0.25">
      <c r="A36" s="13" t="s">
        <v>3</v>
      </c>
      <c r="B36" s="7"/>
      <c r="H36" s="25" t="s">
        <v>2</v>
      </c>
    </row>
    <row r="37" spans="1:195" x14ac:dyDescent="0.25">
      <c r="A37" s="34"/>
      <c r="B37" s="34"/>
      <c r="C37" s="34"/>
      <c r="D37" s="34"/>
      <c r="E37" s="34"/>
      <c r="F37" s="34"/>
      <c r="G37" s="34"/>
      <c r="H37" s="34"/>
      <c r="I37" s="34"/>
      <c r="J37" s="34"/>
      <c r="K37" s="34"/>
      <c r="L37" s="34"/>
      <c r="M37" s="34"/>
      <c r="N37" s="34"/>
    </row>
  </sheetData>
  <autoFilter ref="A5:GM30"/>
  <mergeCells count="5">
    <mergeCell ref="D3:H3"/>
    <mergeCell ref="A35:N35"/>
    <mergeCell ref="A33:N33"/>
    <mergeCell ref="A37:N37"/>
    <mergeCell ref="L1:N2"/>
  </mergeCells>
  <pageMargins left="0.70866141732283472" right="0.19685039370078741" top="0.19685039370078741" bottom="0.19685039370078741" header="0.19685039370078741" footer="0.19685039370078741"/>
  <pageSetup paperSize="9" scale="5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131"/>
  <sheetViews>
    <sheetView topLeftCell="A2" workbookViewId="0">
      <selection activeCell="A131" sqref="A3:A131"/>
    </sheetView>
  </sheetViews>
  <sheetFormatPr defaultRowHeight="15" x14ac:dyDescent="0.25"/>
  <sheetData>
    <row r="3" spans="1:1" x14ac:dyDescent="0.25">
      <c r="A3">
        <v>1</v>
      </c>
    </row>
    <row r="4" spans="1:1" x14ac:dyDescent="0.25">
      <c r="A4">
        <v>2</v>
      </c>
    </row>
    <row r="5" spans="1:1" x14ac:dyDescent="0.25">
      <c r="A5">
        <v>3</v>
      </c>
    </row>
    <row r="6" spans="1:1" x14ac:dyDescent="0.25">
      <c r="A6">
        <v>4</v>
      </c>
    </row>
    <row r="7" spans="1:1" x14ac:dyDescent="0.25">
      <c r="A7">
        <v>5</v>
      </c>
    </row>
    <row r="8" spans="1:1" x14ac:dyDescent="0.25">
      <c r="A8">
        <v>6</v>
      </c>
    </row>
    <row r="9" spans="1:1" x14ac:dyDescent="0.25">
      <c r="A9">
        <v>7</v>
      </c>
    </row>
    <row r="10" spans="1:1" x14ac:dyDescent="0.25">
      <c r="A10">
        <v>8</v>
      </c>
    </row>
    <row r="11" spans="1:1" x14ac:dyDescent="0.25">
      <c r="A11">
        <v>9</v>
      </c>
    </row>
    <row r="12" spans="1:1" x14ac:dyDescent="0.25">
      <c r="A12">
        <v>10</v>
      </c>
    </row>
    <row r="13" spans="1:1" x14ac:dyDescent="0.25">
      <c r="A13">
        <v>11</v>
      </c>
    </row>
    <row r="14" spans="1:1" x14ac:dyDescent="0.25">
      <c r="A14">
        <v>12</v>
      </c>
    </row>
    <row r="15" spans="1:1" x14ac:dyDescent="0.25">
      <c r="A15">
        <v>13</v>
      </c>
    </row>
    <row r="16" spans="1:1" x14ac:dyDescent="0.25">
      <c r="A16">
        <v>14</v>
      </c>
    </row>
    <row r="17" spans="1:1" x14ac:dyDescent="0.25">
      <c r="A17">
        <v>15</v>
      </c>
    </row>
    <row r="18" spans="1:1" x14ac:dyDescent="0.25">
      <c r="A18">
        <v>16</v>
      </c>
    </row>
    <row r="19" spans="1:1" x14ac:dyDescent="0.25">
      <c r="A19">
        <v>17</v>
      </c>
    </row>
    <row r="20" spans="1:1" x14ac:dyDescent="0.25">
      <c r="A20">
        <v>18</v>
      </c>
    </row>
    <row r="21" spans="1:1" x14ac:dyDescent="0.25">
      <c r="A21">
        <v>19</v>
      </c>
    </row>
    <row r="22" spans="1:1" x14ac:dyDescent="0.25">
      <c r="A22">
        <v>20</v>
      </c>
    </row>
    <row r="23" spans="1:1" x14ac:dyDescent="0.25">
      <c r="A23">
        <v>21</v>
      </c>
    </row>
    <row r="24" spans="1:1" x14ac:dyDescent="0.25">
      <c r="A24">
        <v>22</v>
      </c>
    </row>
    <row r="25" spans="1:1" x14ac:dyDescent="0.25">
      <c r="A25">
        <v>23</v>
      </c>
    </row>
    <row r="26" spans="1:1" x14ac:dyDescent="0.25">
      <c r="A26">
        <v>24</v>
      </c>
    </row>
    <row r="27" spans="1:1" x14ac:dyDescent="0.25">
      <c r="A27">
        <v>25</v>
      </c>
    </row>
    <row r="28" spans="1:1" x14ac:dyDescent="0.25">
      <c r="A28">
        <v>26</v>
      </c>
    </row>
    <row r="29" spans="1:1" x14ac:dyDescent="0.25">
      <c r="A29">
        <v>27</v>
      </c>
    </row>
    <row r="30" spans="1:1" x14ac:dyDescent="0.25">
      <c r="A30">
        <v>28</v>
      </c>
    </row>
    <row r="31" spans="1:1" x14ac:dyDescent="0.25">
      <c r="A31">
        <v>29</v>
      </c>
    </row>
    <row r="32" spans="1:1" x14ac:dyDescent="0.25">
      <c r="A32">
        <v>30</v>
      </c>
    </row>
    <row r="33" spans="1:1" x14ac:dyDescent="0.25">
      <c r="A33">
        <v>31</v>
      </c>
    </row>
    <row r="34" spans="1:1" x14ac:dyDescent="0.25">
      <c r="A34">
        <v>32</v>
      </c>
    </row>
    <row r="35" spans="1:1" x14ac:dyDescent="0.25">
      <c r="A35">
        <v>33</v>
      </c>
    </row>
    <row r="36" spans="1:1" x14ac:dyDescent="0.25">
      <c r="A36">
        <v>34</v>
      </c>
    </row>
    <row r="37" spans="1:1" x14ac:dyDescent="0.25">
      <c r="A37">
        <v>35</v>
      </c>
    </row>
    <row r="38" spans="1:1" x14ac:dyDescent="0.25">
      <c r="A38">
        <v>36</v>
      </c>
    </row>
    <row r="39" spans="1:1" x14ac:dyDescent="0.25">
      <c r="A39">
        <v>37</v>
      </c>
    </row>
    <row r="40" spans="1:1" x14ac:dyDescent="0.25">
      <c r="A40">
        <v>38</v>
      </c>
    </row>
    <row r="41" spans="1:1" x14ac:dyDescent="0.25">
      <c r="A41">
        <v>39</v>
      </c>
    </row>
    <row r="42" spans="1:1" x14ac:dyDescent="0.25">
      <c r="A42">
        <v>40</v>
      </c>
    </row>
    <row r="43" spans="1:1" x14ac:dyDescent="0.25">
      <c r="A43">
        <v>41</v>
      </c>
    </row>
    <row r="44" spans="1:1" x14ac:dyDescent="0.25">
      <c r="A44">
        <v>42</v>
      </c>
    </row>
    <row r="45" spans="1:1" x14ac:dyDescent="0.25">
      <c r="A45">
        <v>43</v>
      </c>
    </row>
    <row r="46" spans="1:1" x14ac:dyDescent="0.25">
      <c r="A46">
        <v>44</v>
      </c>
    </row>
    <row r="47" spans="1:1" x14ac:dyDescent="0.25">
      <c r="A47">
        <v>45</v>
      </c>
    </row>
    <row r="48" spans="1:1" x14ac:dyDescent="0.25">
      <c r="A48">
        <v>46</v>
      </c>
    </row>
    <row r="49" spans="1:1" x14ac:dyDescent="0.25">
      <c r="A49">
        <v>47</v>
      </c>
    </row>
    <row r="50" spans="1:1" x14ac:dyDescent="0.25">
      <c r="A50">
        <v>48</v>
      </c>
    </row>
    <row r="51" spans="1:1" x14ac:dyDescent="0.25">
      <c r="A51">
        <v>49</v>
      </c>
    </row>
    <row r="52" spans="1:1" x14ac:dyDescent="0.25">
      <c r="A52">
        <v>50</v>
      </c>
    </row>
    <row r="53" spans="1:1" x14ac:dyDescent="0.25">
      <c r="A53">
        <v>51</v>
      </c>
    </row>
    <row r="54" spans="1:1" x14ac:dyDescent="0.25">
      <c r="A54">
        <v>52</v>
      </c>
    </row>
    <row r="55" spans="1:1" x14ac:dyDescent="0.25">
      <c r="A55">
        <v>53</v>
      </c>
    </row>
    <row r="56" spans="1:1" x14ac:dyDescent="0.25">
      <c r="A56">
        <v>54</v>
      </c>
    </row>
    <row r="57" spans="1:1" x14ac:dyDescent="0.25">
      <c r="A57">
        <v>55</v>
      </c>
    </row>
    <row r="58" spans="1:1" x14ac:dyDescent="0.25">
      <c r="A58">
        <v>56</v>
      </c>
    </row>
    <row r="59" spans="1:1" x14ac:dyDescent="0.25">
      <c r="A59">
        <v>57</v>
      </c>
    </row>
    <row r="60" spans="1:1" x14ac:dyDescent="0.25">
      <c r="A60">
        <v>58</v>
      </c>
    </row>
    <row r="61" spans="1:1" x14ac:dyDescent="0.25">
      <c r="A61">
        <v>59</v>
      </c>
    </row>
    <row r="62" spans="1:1" x14ac:dyDescent="0.25">
      <c r="A62">
        <v>60</v>
      </c>
    </row>
    <row r="63" spans="1:1" x14ac:dyDescent="0.25">
      <c r="A63">
        <v>61</v>
      </c>
    </row>
    <row r="64" spans="1:1" x14ac:dyDescent="0.25">
      <c r="A64">
        <v>62</v>
      </c>
    </row>
    <row r="65" spans="1:1" x14ac:dyDescent="0.25">
      <c r="A65">
        <v>63</v>
      </c>
    </row>
    <row r="66" spans="1:1" x14ac:dyDescent="0.25">
      <c r="A66">
        <v>64</v>
      </c>
    </row>
    <row r="67" spans="1:1" x14ac:dyDescent="0.25">
      <c r="A67">
        <v>65</v>
      </c>
    </row>
    <row r="68" spans="1:1" x14ac:dyDescent="0.25">
      <c r="A68">
        <v>66</v>
      </c>
    </row>
    <row r="69" spans="1:1" x14ac:dyDescent="0.25">
      <c r="A69">
        <v>67</v>
      </c>
    </row>
    <row r="70" spans="1:1" x14ac:dyDescent="0.25">
      <c r="A70">
        <v>68</v>
      </c>
    </row>
    <row r="71" spans="1:1" x14ac:dyDescent="0.25">
      <c r="A71">
        <v>69</v>
      </c>
    </row>
    <row r="72" spans="1:1" x14ac:dyDescent="0.25">
      <c r="A72">
        <v>70</v>
      </c>
    </row>
    <row r="73" spans="1:1" x14ac:dyDescent="0.25">
      <c r="A73">
        <v>71</v>
      </c>
    </row>
    <row r="74" spans="1:1" x14ac:dyDescent="0.25">
      <c r="A74">
        <v>72</v>
      </c>
    </row>
    <row r="75" spans="1:1" x14ac:dyDescent="0.25">
      <c r="A75">
        <v>73</v>
      </c>
    </row>
    <row r="76" spans="1:1" x14ac:dyDescent="0.25">
      <c r="A76">
        <v>74</v>
      </c>
    </row>
    <row r="77" spans="1:1" x14ac:dyDescent="0.25">
      <c r="A77">
        <v>75</v>
      </c>
    </row>
    <row r="78" spans="1:1" x14ac:dyDescent="0.25">
      <c r="A78">
        <v>76</v>
      </c>
    </row>
    <row r="79" spans="1:1" x14ac:dyDescent="0.25">
      <c r="A79">
        <v>77</v>
      </c>
    </row>
    <row r="80" spans="1:1" x14ac:dyDescent="0.25">
      <c r="A80">
        <v>78</v>
      </c>
    </row>
    <row r="81" spans="1:1" x14ac:dyDescent="0.25">
      <c r="A81">
        <v>79</v>
      </c>
    </row>
    <row r="82" spans="1:1" x14ac:dyDescent="0.25">
      <c r="A82">
        <v>80</v>
      </c>
    </row>
    <row r="83" spans="1:1" x14ac:dyDescent="0.25">
      <c r="A83">
        <v>81</v>
      </c>
    </row>
    <row r="84" spans="1:1" x14ac:dyDescent="0.25">
      <c r="A84">
        <v>82</v>
      </c>
    </row>
    <row r="85" spans="1:1" x14ac:dyDescent="0.25">
      <c r="A85">
        <v>83</v>
      </c>
    </row>
    <row r="86" spans="1:1" x14ac:dyDescent="0.25">
      <c r="A86">
        <v>84</v>
      </c>
    </row>
    <row r="87" spans="1:1" x14ac:dyDescent="0.25">
      <c r="A87">
        <v>85</v>
      </c>
    </row>
    <row r="88" spans="1:1" x14ac:dyDescent="0.25">
      <c r="A88">
        <v>86</v>
      </c>
    </row>
    <row r="89" spans="1:1" x14ac:dyDescent="0.25">
      <c r="A89">
        <v>87</v>
      </c>
    </row>
    <row r="90" spans="1:1" x14ac:dyDescent="0.25">
      <c r="A90">
        <v>88</v>
      </c>
    </row>
    <row r="91" spans="1:1" x14ac:dyDescent="0.25">
      <c r="A91">
        <v>89</v>
      </c>
    </row>
    <row r="92" spans="1:1" x14ac:dyDescent="0.25">
      <c r="A92">
        <v>90</v>
      </c>
    </row>
    <row r="93" spans="1:1" x14ac:dyDescent="0.25">
      <c r="A93">
        <v>91</v>
      </c>
    </row>
    <row r="94" spans="1:1" x14ac:dyDescent="0.25">
      <c r="A94">
        <v>92</v>
      </c>
    </row>
    <row r="95" spans="1:1" x14ac:dyDescent="0.25">
      <c r="A95">
        <v>93</v>
      </c>
    </row>
    <row r="96" spans="1:1" x14ac:dyDescent="0.25">
      <c r="A96">
        <v>94</v>
      </c>
    </row>
    <row r="97" spans="1:1" x14ac:dyDescent="0.25">
      <c r="A97">
        <v>95</v>
      </c>
    </row>
    <row r="98" spans="1:1" x14ac:dyDescent="0.25">
      <c r="A98">
        <v>96</v>
      </c>
    </row>
    <row r="99" spans="1:1" x14ac:dyDescent="0.25">
      <c r="A99">
        <v>97</v>
      </c>
    </row>
    <row r="100" spans="1:1" x14ac:dyDescent="0.25">
      <c r="A100">
        <v>98</v>
      </c>
    </row>
    <row r="101" spans="1:1" x14ac:dyDescent="0.25">
      <c r="A101">
        <v>99</v>
      </c>
    </row>
    <row r="102" spans="1:1" x14ac:dyDescent="0.25">
      <c r="A102">
        <v>100</v>
      </c>
    </row>
    <row r="103" spans="1:1" x14ac:dyDescent="0.25">
      <c r="A103">
        <v>101</v>
      </c>
    </row>
    <row r="104" spans="1:1" x14ac:dyDescent="0.25">
      <c r="A104">
        <v>102</v>
      </c>
    </row>
    <row r="105" spans="1:1" x14ac:dyDescent="0.25">
      <c r="A105">
        <v>103</v>
      </c>
    </row>
    <row r="106" spans="1:1" x14ac:dyDescent="0.25">
      <c r="A106">
        <v>104</v>
      </c>
    </row>
    <row r="107" spans="1:1" x14ac:dyDescent="0.25">
      <c r="A107">
        <v>105</v>
      </c>
    </row>
    <row r="108" spans="1:1" x14ac:dyDescent="0.25">
      <c r="A108">
        <v>106</v>
      </c>
    </row>
    <row r="109" spans="1:1" x14ac:dyDescent="0.25">
      <c r="A109">
        <v>107</v>
      </c>
    </row>
    <row r="110" spans="1:1" x14ac:dyDescent="0.25">
      <c r="A110">
        <v>108</v>
      </c>
    </row>
    <row r="111" spans="1:1" x14ac:dyDescent="0.25">
      <c r="A111">
        <v>109</v>
      </c>
    </row>
    <row r="112" spans="1:1" x14ac:dyDescent="0.25">
      <c r="A112">
        <v>110</v>
      </c>
    </row>
    <row r="113" spans="1:1" x14ac:dyDescent="0.25">
      <c r="A113">
        <v>111</v>
      </c>
    </row>
    <row r="114" spans="1:1" x14ac:dyDescent="0.25">
      <c r="A114">
        <v>112</v>
      </c>
    </row>
    <row r="115" spans="1:1" x14ac:dyDescent="0.25">
      <c r="A115">
        <v>113</v>
      </c>
    </row>
    <row r="116" spans="1:1" x14ac:dyDescent="0.25">
      <c r="A116">
        <v>114</v>
      </c>
    </row>
    <row r="117" spans="1:1" x14ac:dyDescent="0.25">
      <c r="A117">
        <v>115</v>
      </c>
    </row>
    <row r="118" spans="1:1" x14ac:dyDescent="0.25">
      <c r="A118">
        <v>116</v>
      </c>
    </row>
    <row r="119" spans="1:1" x14ac:dyDescent="0.25">
      <c r="A119">
        <v>117</v>
      </c>
    </row>
    <row r="120" spans="1:1" x14ac:dyDescent="0.25">
      <c r="A120">
        <v>118</v>
      </c>
    </row>
    <row r="121" spans="1:1" x14ac:dyDescent="0.25">
      <c r="A121">
        <v>119</v>
      </c>
    </row>
    <row r="122" spans="1:1" x14ac:dyDescent="0.25">
      <c r="A122">
        <v>120</v>
      </c>
    </row>
    <row r="123" spans="1:1" x14ac:dyDescent="0.25">
      <c r="A123">
        <v>121</v>
      </c>
    </row>
    <row r="124" spans="1:1" x14ac:dyDescent="0.25">
      <c r="A124">
        <v>122</v>
      </c>
    </row>
    <row r="125" spans="1:1" x14ac:dyDescent="0.25">
      <c r="A125">
        <v>123</v>
      </c>
    </row>
    <row r="126" spans="1:1" x14ac:dyDescent="0.25">
      <c r="A126">
        <v>124</v>
      </c>
    </row>
    <row r="127" spans="1:1" x14ac:dyDescent="0.25">
      <c r="A127">
        <v>125</v>
      </c>
    </row>
    <row r="128" spans="1:1" x14ac:dyDescent="0.25">
      <c r="A128">
        <v>126</v>
      </c>
    </row>
    <row r="129" spans="1:1" x14ac:dyDescent="0.25">
      <c r="A129">
        <v>127</v>
      </c>
    </row>
    <row r="130" spans="1:1" x14ac:dyDescent="0.25">
      <c r="A130">
        <v>128</v>
      </c>
    </row>
    <row r="131" spans="1:1" x14ac:dyDescent="0.25">
      <c r="A131">
        <v>129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товары</vt:lpstr>
      <vt:lpstr>Лист1</vt:lpstr>
      <vt:lpstr>товары!Область_печати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dc:creator>
  <cp:lastModifiedBy>User</cp:lastModifiedBy>
  <cp:lastPrinted>2024-04-15T08:20:55Z</cp:lastPrinted>
  <dcterms:created xsi:type="dcterms:W3CDTF">2017-12-20T08:23:22Z</dcterms:created>
  <dcterms:modified xsi:type="dcterms:W3CDTF">2024-05-14T02:29:07Z</dcterms:modified>
</cp:coreProperties>
</file>