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C4C6C081-5403-4355-A6DE-E3D75717C39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Приложение 2" sheetId="2" r:id="rId1"/>
    <sheet name="Приложение 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3" l="1"/>
  <c r="E19" i="3" s="1"/>
  <c r="D16" i="3"/>
  <c r="D19" i="3" s="1"/>
  <c r="F12" i="2"/>
  <c r="F13" i="2"/>
  <c r="F14" i="2"/>
  <c r="F15" i="2"/>
  <c r="F16" i="2"/>
  <c r="F17" i="2"/>
  <c r="F18" i="2"/>
  <c r="F19" i="2"/>
  <c r="F11" i="2"/>
  <c r="G21" i="2" l="1"/>
  <c r="I21" i="2"/>
  <c r="H21" i="2" l="1"/>
  <c r="F21" i="2"/>
</calcChain>
</file>

<file path=xl/sharedStrings.xml><?xml version="1.0" encoding="utf-8"?>
<sst xmlns="http://schemas.openxmlformats.org/spreadsheetml/2006/main" count="89" uniqueCount="61">
  <si>
    <t>Наименование аудиторской организации</t>
  </si>
  <si>
    <t>Валюта договора</t>
  </si>
  <si>
    <t>Аудиторские услуги</t>
  </si>
  <si>
    <t>Неаудиторские услуги</t>
  </si>
  <si>
    <t>ИТОГО:</t>
  </si>
  <si>
    <t>№ п/п</t>
  </si>
  <si>
    <t>Наименование услуг, оказанных аудиторской организацией</t>
  </si>
  <si>
    <t>Сумма по договору (с учетом НДС),</t>
  </si>
  <si>
    <t>в тыс. тенге</t>
  </si>
  <si>
    <t>номер и дата договора</t>
  </si>
  <si>
    <t>наименование услуги</t>
  </si>
  <si>
    <t>Всего</t>
  </si>
  <si>
    <t>в том числе по годам</t>
  </si>
  <si>
    <t>(предшествующий отчетному году)</t>
  </si>
  <si>
    <t>(отчетный год)</t>
  </si>
  <si>
    <t>(следующий за отчетным годом)</t>
  </si>
  <si>
    <t>1.</t>
  </si>
  <si>
    <t>2.</t>
  </si>
  <si>
    <t>Итого</t>
  </si>
  <si>
    <t>1.1</t>
  </si>
  <si>
    <t>1.2</t>
  </si>
  <si>
    <t>Итого аудиторские услуги:</t>
  </si>
  <si>
    <t>Сумма выплаченного вознаграждения (с учетом НДС), в тыс. тенге</t>
  </si>
  <si>
    <t>(прошлый год)</t>
  </si>
  <si>
    <t>Итого выплачено за аудиторские и неаудиторские услуги</t>
  </si>
  <si>
    <t>Приложение 2</t>
  </si>
  <si>
    <t>Приложение 3</t>
  </si>
  <si>
    <t>ТОО "Deloitte"</t>
  </si>
  <si>
    <t>125/ЦЛ от 22.08.2022 г.</t>
  </si>
  <si>
    <t>Аудит финансовой отчетности за 2022-2024 годы</t>
  </si>
  <si>
    <t>тенге</t>
  </si>
  <si>
    <t>ТОО Эрнст энд Янг</t>
  </si>
  <si>
    <t>ТОО "Grant Thornton"</t>
  </si>
  <si>
    <t>612123/2021/1 от 17.08.2021г</t>
  </si>
  <si>
    <t>Аудит финансовой отчетности за 2021-2023 годы</t>
  </si>
  <si>
    <t>ТОО «Moore Kazakhstan» </t>
  </si>
  <si>
    <t>57 от 12.07.2024г</t>
  </si>
  <si>
    <t>Аудит финансовой отчетности за 2024-2026 годы</t>
  </si>
  <si>
    <t>ТОО Innovation Engineering</t>
  </si>
  <si>
    <t>826943/20238/1 от 18.05.2023 г.</t>
  </si>
  <si>
    <t>энергетический аудит</t>
  </si>
  <si>
    <t>ТОО Элит Аудит</t>
  </si>
  <si>
    <t>926505/2023/1 от 06.12.202 г.</t>
  </si>
  <si>
    <t>Специализированный аудит</t>
  </si>
  <si>
    <t>ТОО "Аудит Учет Налог"</t>
  </si>
  <si>
    <t>846813/2023/1 от 26.04.2023</t>
  </si>
  <si>
    <t>услуги по проведению аудита</t>
  </si>
  <si>
    <t>850506/2023/1 от 02.05.2023г</t>
  </si>
  <si>
    <t>Услуги по проведению отраслевого узкоспециализированного аудита</t>
  </si>
  <si>
    <t>ТОО "Казэнергоэкспертиза"</t>
  </si>
  <si>
    <t>904447/2023/1 от 02.10.2023г</t>
  </si>
  <si>
    <t>Услуги по проведению энергетического аудита</t>
  </si>
  <si>
    <t>Аудит финансовой отчетности по состоянию и за год закончившийся за 2022 год</t>
  </si>
  <si>
    <t>Аудит финансовой отчетности по состоянию, за год закончившийся за 2022 год</t>
  </si>
  <si>
    <t>Аудит финансовой отчетности по состоянию  за 9 месяцев 2023 года</t>
  </si>
  <si>
    <t>Оплата за услуги по результатам процедур за 12 мес 2023 года</t>
  </si>
  <si>
    <t>Аудит финансовой отчетности по состоянию и за год закончившийся за 2023 год</t>
  </si>
  <si>
    <t xml:space="preserve">Информация о вознаграждении, выплаченном внешнему Аудитору за оказание 
аудиторских и неаудиторских услуг за 2023 - 2024 годы, по АО "Пассажирские перевозки"
</t>
  </si>
  <si>
    <t>Информация о сумме вознаграждения внешнему Аудитору, предусмотренной заключенными договорами на оказание аудиторских и неаудиторских услуг за 2023 и  2024 годы, по АО "Пассажирские перевозки"</t>
  </si>
  <si>
    <t>44/ЦЛ  от 24.02.2025</t>
  </si>
  <si>
    <t>услуги по проведению аудита(металлом ЛВРЮ)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</si>
</sst>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4" fontId="2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5"/>
  <sheetViews>
    <sheetView view="pageBreakPreview" zoomScale="80" zoomScaleNormal="100" zoomScaleSheetLayoutView="80" workbookViewId="0">
      <selection activeCell="O18" sqref="O17:O18"/>
    </sheetView>
  </sheetViews>
  <sheetFormatPr defaultRowHeight="14.4" x14ac:dyDescent="0.3"/>
  <cols>
    <col min="2" max="2" width="22.6640625" customWidth="1"/>
    <col min="3" max="3" width="16.44140625" customWidth="1"/>
    <col min="4" max="4" width="19.44140625" customWidth="1"/>
    <col min="5" max="5" width="19.109375" customWidth="1"/>
    <col min="6" max="6" width="14" customWidth="1"/>
    <col min="7" max="7" width="18.33203125" customWidth="1"/>
    <col min="8" max="8" width="16.33203125" customWidth="1"/>
    <col min="9" max="9" width="16" customWidth="1"/>
  </cols>
  <sheetData>
    <row r="2" spans="1:9" x14ac:dyDescent="0.3">
      <c r="H2" s="35" t="s">
        <v>25</v>
      </c>
      <c r="I2" s="35"/>
    </row>
    <row r="3" spans="1:9" ht="18.75" customHeight="1" x14ac:dyDescent="0.3">
      <c r="B3" s="39" t="s">
        <v>58</v>
      </c>
      <c r="C3" s="39"/>
      <c r="D3" s="39"/>
      <c r="E3" s="39"/>
      <c r="F3" s="39"/>
      <c r="G3" s="39"/>
      <c r="H3" s="39"/>
      <c r="I3" s="39"/>
    </row>
    <row r="4" spans="1:9" x14ac:dyDescent="0.3">
      <c r="B4" s="40"/>
      <c r="C4" s="40"/>
      <c r="D4" s="40"/>
      <c r="E4" s="40"/>
      <c r="F4" s="40"/>
      <c r="G4" s="40"/>
      <c r="H4" s="40"/>
      <c r="I4" s="40"/>
    </row>
    <row r="5" spans="1:9" ht="31.5" customHeight="1" x14ac:dyDescent="0.3">
      <c r="A5" s="41" t="s">
        <v>5</v>
      </c>
      <c r="B5" s="41" t="s">
        <v>0</v>
      </c>
      <c r="C5" s="41" t="s">
        <v>6</v>
      </c>
      <c r="D5" s="41"/>
      <c r="E5" s="7"/>
      <c r="F5" s="41" t="s">
        <v>7</v>
      </c>
      <c r="G5" s="41"/>
      <c r="H5" s="41"/>
      <c r="I5" s="41"/>
    </row>
    <row r="6" spans="1:9" ht="15.6" x14ac:dyDescent="0.3">
      <c r="A6" s="41"/>
      <c r="B6" s="41"/>
      <c r="C6" s="41"/>
      <c r="D6" s="41"/>
      <c r="E6" s="7" t="s">
        <v>1</v>
      </c>
      <c r="F6" s="41" t="s">
        <v>8</v>
      </c>
      <c r="G6" s="41"/>
      <c r="H6" s="41"/>
      <c r="I6" s="41"/>
    </row>
    <row r="7" spans="1:9" ht="15.6" x14ac:dyDescent="0.3">
      <c r="A7" s="41"/>
      <c r="B7" s="41"/>
      <c r="C7" s="41" t="s">
        <v>9</v>
      </c>
      <c r="D7" s="41" t="s">
        <v>10</v>
      </c>
      <c r="E7" s="41"/>
      <c r="F7" s="41" t="s">
        <v>11</v>
      </c>
      <c r="G7" s="41" t="s">
        <v>12</v>
      </c>
      <c r="H7" s="41"/>
      <c r="I7" s="41"/>
    </row>
    <row r="8" spans="1:9" ht="15.6" x14ac:dyDescent="0.3">
      <c r="A8" s="41"/>
      <c r="B8" s="41"/>
      <c r="C8" s="41"/>
      <c r="D8" s="41"/>
      <c r="E8" s="41"/>
      <c r="F8" s="41"/>
      <c r="G8" s="7">
        <v>2023</v>
      </c>
      <c r="H8" s="7">
        <v>2024</v>
      </c>
      <c r="I8" s="7">
        <v>2025</v>
      </c>
    </row>
    <row r="9" spans="1:9" ht="24" x14ac:dyDescent="0.3">
      <c r="A9" s="41"/>
      <c r="B9" s="41"/>
      <c r="C9" s="41"/>
      <c r="D9" s="41"/>
      <c r="E9" s="41"/>
      <c r="F9" s="41"/>
      <c r="G9" s="8" t="s">
        <v>13</v>
      </c>
      <c r="H9" s="8" t="s">
        <v>14</v>
      </c>
      <c r="I9" s="8" t="s">
        <v>15</v>
      </c>
    </row>
    <row r="10" spans="1:9" ht="16.2" x14ac:dyDescent="0.3">
      <c r="A10" s="9" t="s">
        <v>16</v>
      </c>
      <c r="B10" s="10" t="s">
        <v>2</v>
      </c>
      <c r="C10" s="11"/>
      <c r="D10" s="11"/>
      <c r="E10" s="11"/>
      <c r="F10" s="12"/>
      <c r="G10" s="12"/>
      <c r="H10" s="12"/>
      <c r="I10" s="12"/>
    </row>
    <row r="11" spans="1:9" ht="39.6" x14ac:dyDescent="0.3">
      <c r="A11" s="36" t="s">
        <v>19</v>
      </c>
      <c r="B11" s="2" t="s">
        <v>27</v>
      </c>
      <c r="C11" s="2" t="s">
        <v>28</v>
      </c>
      <c r="D11" s="2" t="s">
        <v>29</v>
      </c>
      <c r="E11" s="3" t="s">
        <v>30</v>
      </c>
      <c r="F11" s="4">
        <f>G11+H11+I11</f>
        <v>119873600</v>
      </c>
      <c r="G11" s="13">
        <v>59584000</v>
      </c>
      <c r="H11" s="13">
        <v>60289600</v>
      </c>
      <c r="I11" s="13"/>
    </row>
    <row r="12" spans="1:9" ht="26.4" x14ac:dyDescent="0.3">
      <c r="A12" s="42"/>
      <c r="B12" s="2" t="s">
        <v>38</v>
      </c>
      <c r="C12" s="2" t="s">
        <v>39</v>
      </c>
      <c r="D12" s="2" t="s">
        <v>40</v>
      </c>
      <c r="E12" s="3" t="s">
        <v>30</v>
      </c>
      <c r="F12" s="4">
        <f t="shared" ref="F12:F19" si="0">G12+H12+I12</f>
        <v>4004050</v>
      </c>
      <c r="G12" s="13">
        <v>4004050</v>
      </c>
      <c r="H12" s="13"/>
      <c r="I12" s="13"/>
    </row>
    <row r="13" spans="1:9" ht="26.4" x14ac:dyDescent="0.3">
      <c r="A13" s="37"/>
      <c r="B13" s="2" t="s">
        <v>41</v>
      </c>
      <c r="C13" s="2" t="s">
        <v>42</v>
      </c>
      <c r="D13" s="2" t="s">
        <v>43</v>
      </c>
      <c r="E13" s="3" t="s">
        <v>30</v>
      </c>
      <c r="F13" s="4">
        <f t="shared" si="0"/>
        <v>3584000</v>
      </c>
      <c r="G13" s="13">
        <v>3584000</v>
      </c>
      <c r="H13" s="13"/>
      <c r="I13" s="13"/>
    </row>
    <row r="14" spans="1:9" ht="39.6" x14ac:dyDescent="0.3">
      <c r="A14" s="37"/>
      <c r="B14" s="2" t="s">
        <v>44</v>
      </c>
      <c r="C14" s="2" t="s">
        <v>45</v>
      </c>
      <c r="D14" s="2" t="s">
        <v>60</v>
      </c>
      <c r="E14" s="3" t="s">
        <v>30</v>
      </c>
      <c r="F14" s="4">
        <f t="shared" si="0"/>
        <v>750000</v>
      </c>
      <c r="G14" s="13">
        <v>750000</v>
      </c>
      <c r="H14" s="13"/>
      <c r="I14" s="13"/>
    </row>
    <row r="15" spans="1:9" ht="26.4" x14ac:dyDescent="0.3">
      <c r="A15" s="38"/>
      <c r="B15" s="2" t="s">
        <v>31</v>
      </c>
      <c r="C15" s="2" t="s">
        <v>59</v>
      </c>
      <c r="D15" s="2" t="s">
        <v>46</v>
      </c>
      <c r="E15" s="3" t="s">
        <v>30</v>
      </c>
      <c r="F15" s="4">
        <f t="shared" si="0"/>
        <v>92960000</v>
      </c>
      <c r="G15" s="13"/>
      <c r="H15" s="13"/>
      <c r="I15" s="13">
        <v>92960000</v>
      </c>
    </row>
    <row r="16" spans="1:9" ht="39.6" x14ac:dyDescent="0.3">
      <c r="A16" s="36" t="s">
        <v>20</v>
      </c>
      <c r="B16" s="2" t="s">
        <v>32</v>
      </c>
      <c r="C16" s="2" t="s">
        <v>33</v>
      </c>
      <c r="D16" s="3" t="s">
        <v>34</v>
      </c>
      <c r="E16" s="4" t="s">
        <v>30</v>
      </c>
      <c r="F16" s="4">
        <f t="shared" si="0"/>
        <v>31008600</v>
      </c>
      <c r="G16" s="13">
        <v>14980000</v>
      </c>
      <c r="H16" s="13">
        <v>16028600</v>
      </c>
      <c r="I16" s="30"/>
    </row>
    <row r="17" spans="1:9" ht="52.8" x14ac:dyDescent="0.3">
      <c r="A17" s="37"/>
      <c r="B17" s="2" t="s">
        <v>44</v>
      </c>
      <c r="C17" s="2" t="s">
        <v>47</v>
      </c>
      <c r="D17" s="3" t="s">
        <v>48</v>
      </c>
      <c r="E17" s="4" t="s">
        <v>30</v>
      </c>
      <c r="F17" s="4">
        <f t="shared" si="0"/>
        <v>1350000</v>
      </c>
      <c r="G17" s="13">
        <v>1350000</v>
      </c>
      <c r="H17" s="13"/>
      <c r="I17" s="30"/>
    </row>
    <row r="18" spans="1:9" ht="39.6" x14ac:dyDescent="0.3">
      <c r="A18" s="37"/>
      <c r="B18" s="2" t="s">
        <v>49</v>
      </c>
      <c r="C18" s="2" t="s">
        <v>50</v>
      </c>
      <c r="D18" s="3" t="s">
        <v>51</v>
      </c>
      <c r="E18" s="4" t="s">
        <v>30</v>
      </c>
      <c r="F18" s="4">
        <f t="shared" si="0"/>
        <v>4122500</v>
      </c>
      <c r="G18" s="13">
        <v>4122500</v>
      </c>
      <c r="H18" s="13"/>
      <c r="I18" s="30"/>
    </row>
    <row r="19" spans="1:9" ht="39.6" x14ac:dyDescent="0.3">
      <c r="A19" s="37"/>
      <c r="B19" s="3" t="s">
        <v>35</v>
      </c>
      <c r="C19" s="2" t="s">
        <v>36</v>
      </c>
      <c r="D19" s="3" t="s">
        <v>37</v>
      </c>
      <c r="E19" s="4" t="s">
        <v>30</v>
      </c>
      <c r="F19" s="4">
        <f t="shared" si="0"/>
        <v>37175040</v>
      </c>
      <c r="G19" s="13"/>
      <c r="H19" s="13"/>
      <c r="I19" s="31">
        <v>37175040</v>
      </c>
    </row>
    <row r="20" spans="1:9" x14ac:dyDescent="0.3">
      <c r="A20" s="38"/>
      <c r="B20" s="2"/>
      <c r="C20" s="3"/>
      <c r="D20" s="2"/>
      <c r="E20" s="3"/>
      <c r="F20" s="4"/>
      <c r="G20" s="13"/>
      <c r="H20" s="13"/>
      <c r="I20" s="13"/>
    </row>
    <row r="21" spans="1:9" s="6" customFormat="1" ht="31.2" x14ac:dyDescent="0.3">
      <c r="A21" s="20"/>
      <c r="B21" s="21" t="s">
        <v>21</v>
      </c>
      <c r="C21" s="15"/>
      <c r="D21" s="15"/>
      <c r="E21" s="15"/>
      <c r="F21" s="22">
        <f>SUM(F11:F20)</f>
        <v>294827790</v>
      </c>
      <c r="G21" s="22">
        <f>SUM(G11:G20)</f>
        <v>88374550</v>
      </c>
      <c r="H21" s="22">
        <f t="shared" ref="H21:I21" si="1">SUM(H11:H20)</f>
        <v>76318200</v>
      </c>
      <c r="I21" s="22">
        <f t="shared" si="1"/>
        <v>130135040</v>
      </c>
    </row>
    <row r="22" spans="1:9" ht="16.2" x14ac:dyDescent="0.3">
      <c r="A22" s="9" t="s">
        <v>17</v>
      </c>
      <c r="B22" s="14" t="s">
        <v>3</v>
      </c>
      <c r="C22" s="15"/>
      <c r="D22" s="15"/>
      <c r="E22" s="15"/>
      <c r="F22" s="16">
        <v>0</v>
      </c>
      <c r="G22" s="16">
        <v>0</v>
      </c>
      <c r="H22" s="16">
        <v>0</v>
      </c>
      <c r="I22" s="16">
        <v>0</v>
      </c>
    </row>
    <row r="23" spans="1:9" ht="15.6" x14ac:dyDescent="0.3">
      <c r="A23" s="9"/>
      <c r="B23" s="17"/>
      <c r="C23" s="11"/>
      <c r="D23" s="11"/>
      <c r="E23" s="11"/>
      <c r="F23" s="12"/>
      <c r="G23" s="12"/>
      <c r="H23" s="18"/>
      <c r="I23" s="18"/>
    </row>
    <row r="24" spans="1:9" ht="15.6" x14ac:dyDescent="0.3">
      <c r="A24" s="18"/>
      <c r="B24" s="18"/>
      <c r="C24" s="15"/>
      <c r="D24" s="15"/>
      <c r="E24" s="15"/>
      <c r="F24" s="16"/>
      <c r="G24" s="16"/>
      <c r="H24" s="16"/>
      <c r="I24" s="16"/>
    </row>
    <row r="25" spans="1:9" ht="15.6" x14ac:dyDescent="0.3">
      <c r="A25" s="19"/>
      <c r="B25" s="18" t="s">
        <v>18</v>
      </c>
      <c r="C25" s="15"/>
      <c r="D25" s="15"/>
      <c r="E25" s="15"/>
      <c r="F25" s="16"/>
      <c r="G25" s="16"/>
      <c r="H25" s="16"/>
      <c r="I25" s="16"/>
    </row>
  </sheetData>
  <mergeCells count="14">
    <mergeCell ref="A16:A20"/>
    <mergeCell ref="H2:I2"/>
    <mergeCell ref="B3:I4"/>
    <mergeCell ref="A5:A9"/>
    <mergeCell ref="B5:B9"/>
    <mergeCell ref="C5:D6"/>
    <mergeCell ref="F5:I5"/>
    <mergeCell ref="F6:I6"/>
    <mergeCell ref="C7:C9"/>
    <mergeCell ref="D7:D9"/>
    <mergeCell ref="E7:E9"/>
    <mergeCell ref="F7:F9"/>
    <mergeCell ref="G7:I7"/>
    <mergeCell ref="A11:A15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tabSelected="1" view="pageBreakPreview" zoomScale="70" zoomScaleNormal="100" zoomScaleSheetLayoutView="70" workbookViewId="0">
      <selection activeCell="E16" sqref="E16"/>
    </sheetView>
  </sheetViews>
  <sheetFormatPr defaultRowHeight="14.4" x14ac:dyDescent="0.3"/>
  <cols>
    <col min="1" max="1" width="21" customWidth="1"/>
    <col min="2" max="2" width="27.33203125" customWidth="1"/>
    <col min="3" max="3" width="28" customWidth="1"/>
    <col min="4" max="4" width="27.5546875" customWidth="1"/>
    <col min="5" max="5" width="23.5546875" customWidth="1"/>
    <col min="6" max="6" width="21" customWidth="1"/>
  </cols>
  <sheetData>
    <row r="1" spans="1:5" x14ac:dyDescent="0.3">
      <c r="E1" t="s">
        <v>26</v>
      </c>
    </row>
    <row r="2" spans="1:5" ht="25.5" customHeight="1" x14ac:dyDescent="0.3">
      <c r="A2" s="47" t="s">
        <v>57</v>
      </c>
      <c r="B2" s="47"/>
      <c r="C2" s="47"/>
      <c r="D2" s="47"/>
      <c r="E2" s="47"/>
    </row>
    <row r="3" spans="1:5" ht="25.5" customHeight="1" x14ac:dyDescent="0.3">
      <c r="A3" s="47"/>
      <c r="B3" s="47"/>
      <c r="C3" s="47"/>
      <c r="D3" s="47"/>
      <c r="E3" s="47"/>
    </row>
    <row r="4" spans="1:5" ht="21.75" customHeight="1" x14ac:dyDescent="0.3">
      <c r="A4" s="48"/>
      <c r="B4" s="48"/>
      <c r="C4" s="48"/>
      <c r="D4" s="48"/>
      <c r="E4" s="48"/>
    </row>
    <row r="5" spans="1:5" ht="65.25" customHeight="1" x14ac:dyDescent="0.3">
      <c r="A5" s="41" t="s">
        <v>5</v>
      </c>
      <c r="B5" s="44" t="s">
        <v>0</v>
      </c>
      <c r="C5" s="41" t="s">
        <v>6</v>
      </c>
      <c r="D5" s="41" t="s">
        <v>22</v>
      </c>
      <c r="E5" s="41"/>
    </row>
    <row r="6" spans="1:5" ht="16.5" customHeight="1" x14ac:dyDescent="0.3">
      <c r="A6" s="41"/>
      <c r="B6" s="45"/>
      <c r="C6" s="41"/>
      <c r="D6" s="20">
        <v>2023</v>
      </c>
      <c r="E6" s="20">
        <v>2024</v>
      </c>
    </row>
    <row r="7" spans="1:5" ht="13.5" customHeight="1" x14ac:dyDescent="0.3">
      <c r="A7" s="41"/>
      <c r="B7" s="46"/>
      <c r="C7" s="41"/>
      <c r="D7" s="24" t="s">
        <v>23</v>
      </c>
      <c r="E7" s="24" t="s">
        <v>14</v>
      </c>
    </row>
    <row r="8" spans="1:5" ht="16.5" customHeight="1" x14ac:dyDescent="0.3">
      <c r="A8" s="20" t="s">
        <v>16</v>
      </c>
      <c r="B8" s="43" t="s">
        <v>2</v>
      </c>
      <c r="C8" s="43"/>
      <c r="D8" s="43"/>
      <c r="E8" s="43"/>
    </row>
    <row r="9" spans="1:5" ht="53.25" customHeight="1" x14ac:dyDescent="0.3">
      <c r="A9" s="49" t="s">
        <v>19</v>
      </c>
      <c r="B9" s="2" t="s">
        <v>27</v>
      </c>
      <c r="C9" s="2" t="s">
        <v>53</v>
      </c>
      <c r="D9" s="25">
        <v>40140800</v>
      </c>
      <c r="E9" s="25"/>
    </row>
    <row r="10" spans="1:5" ht="53.25" customHeight="1" x14ac:dyDescent="0.3">
      <c r="A10" s="49"/>
      <c r="B10" s="2" t="s">
        <v>27</v>
      </c>
      <c r="C10" s="2" t="s">
        <v>54</v>
      </c>
      <c r="D10" s="25">
        <v>17875200</v>
      </c>
      <c r="E10" s="25"/>
    </row>
    <row r="11" spans="1:5" ht="53.25" customHeight="1" x14ac:dyDescent="0.3">
      <c r="A11" s="49"/>
      <c r="B11" s="2" t="s">
        <v>27</v>
      </c>
      <c r="C11" s="2" t="s">
        <v>55</v>
      </c>
      <c r="D11" s="25"/>
      <c r="E11" s="25">
        <v>41708800</v>
      </c>
    </row>
    <row r="12" spans="1:5" ht="70.95" customHeight="1" x14ac:dyDescent="0.3">
      <c r="A12" s="50" t="s">
        <v>20</v>
      </c>
      <c r="B12" s="2" t="s">
        <v>32</v>
      </c>
      <c r="C12" s="2" t="s">
        <v>52</v>
      </c>
      <c r="D12" s="32">
        <v>14980000</v>
      </c>
      <c r="E12" s="25"/>
    </row>
    <row r="13" spans="1:5" ht="53.25" customHeight="1" x14ac:dyDescent="0.3">
      <c r="A13" s="37"/>
      <c r="B13" s="2" t="s">
        <v>49</v>
      </c>
      <c r="C13" s="2" t="s">
        <v>51</v>
      </c>
      <c r="D13" s="25">
        <v>4122500</v>
      </c>
      <c r="E13" s="25"/>
    </row>
    <row r="14" spans="1:5" ht="53.25" customHeight="1" x14ac:dyDescent="0.3">
      <c r="A14" s="37"/>
      <c r="B14" s="2" t="s">
        <v>32</v>
      </c>
      <c r="C14" s="2" t="s">
        <v>56</v>
      </c>
      <c r="D14" s="25"/>
      <c r="E14" s="25">
        <v>16028600</v>
      </c>
    </row>
    <row r="15" spans="1:5" ht="53.25" customHeight="1" x14ac:dyDescent="0.3">
      <c r="A15" s="38"/>
      <c r="B15" s="2" t="s">
        <v>44</v>
      </c>
      <c r="C15" s="2" t="s">
        <v>48</v>
      </c>
      <c r="D15" s="25"/>
      <c r="E15" s="25">
        <v>1350000</v>
      </c>
    </row>
    <row r="16" spans="1:5" s="6" customFormat="1" ht="53.25" customHeight="1" x14ac:dyDescent="0.3">
      <c r="A16" s="29"/>
      <c r="B16" s="5" t="s">
        <v>4</v>
      </c>
      <c r="C16" s="5"/>
      <c r="D16" s="33">
        <f>SUM(D9:D15)</f>
        <v>77118500</v>
      </c>
      <c r="E16" s="33">
        <f>SUM(E9:E15)</f>
        <v>59087400</v>
      </c>
    </row>
    <row r="17" spans="1:6" ht="16.5" customHeight="1" x14ac:dyDescent="0.3">
      <c r="A17" s="20" t="s">
        <v>17</v>
      </c>
      <c r="B17" s="43" t="s">
        <v>3</v>
      </c>
      <c r="C17" s="43"/>
      <c r="D17" s="43"/>
      <c r="E17" s="43"/>
    </row>
    <row r="18" spans="1:6" ht="15.6" x14ac:dyDescent="0.3">
      <c r="A18" s="9"/>
      <c r="B18" s="26"/>
      <c r="C18" s="27"/>
      <c r="D18" s="11"/>
      <c r="E18" s="12"/>
    </row>
    <row r="19" spans="1:6" ht="46.8" x14ac:dyDescent="0.3">
      <c r="A19" s="20"/>
      <c r="B19" s="28" t="s">
        <v>24</v>
      </c>
      <c r="C19" s="18"/>
      <c r="D19" s="34">
        <f>D16-D18</f>
        <v>77118500</v>
      </c>
      <c r="E19" s="34">
        <f>E16-E18</f>
        <v>59087400</v>
      </c>
      <c r="F19" s="1"/>
    </row>
    <row r="20" spans="1:6" ht="18" x14ac:dyDescent="0.3">
      <c r="A20" s="23"/>
    </row>
  </sheetData>
  <mergeCells count="9">
    <mergeCell ref="B8:E8"/>
    <mergeCell ref="B17:E17"/>
    <mergeCell ref="B5:B7"/>
    <mergeCell ref="A2:E4"/>
    <mergeCell ref="A5:A7"/>
    <mergeCell ref="C5:C7"/>
    <mergeCell ref="D5:E5"/>
    <mergeCell ref="A9:A11"/>
    <mergeCell ref="A12:A15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2</vt:lpstr>
      <vt:lpstr>Приложение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2025-03-13T12:27:14Z</dcterms:modified>
</cp:coreProperties>
</file>