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ТЕНДЕРА\2024\2 квартал\ЗЦПТ ТМЦ Май повтор\Объявление на Каз 4\"/>
    </mc:Choice>
  </mc:AlternateContent>
  <bookViews>
    <workbookView xWindow="0" yWindow="0" windowWidth="28800" windowHeight="12135"/>
  </bookViews>
  <sheets>
    <sheet name="товары" sheetId="2" r:id="rId1"/>
    <sheet name="Лист1" sheetId="3" r:id="rId2"/>
  </sheets>
  <externalReferences>
    <externalReference r:id="rId3"/>
  </externalReferences>
  <definedNames>
    <definedName name="_xlnm._FilterDatabase" localSheetId="0" hidden="1">товары!$A$5:$GM$30</definedName>
    <definedName name="_xlnm.Print_Area" localSheetId="0">товары!$A$1:$N$58</definedName>
  </definedNames>
  <calcPr calcId="152511"/>
</workbook>
</file>

<file path=xl/calcChain.xml><?xml version="1.0" encoding="utf-8"?>
<calcChain xmlns="http://schemas.openxmlformats.org/spreadsheetml/2006/main">
  <c r="J53" i="2" l="1"/>
  <c r="I49" i="2" l="1"/>
  <c r="J33" i="2"/>
  <c r="I33" i="2" s="1"/>
  <c r="J40" i="2"/>
  <c r="I40" i="2" s="1"/>
  <c r="J41" i="2"/>
  <c r="I41" i="2" s="1"/>
  <c r="J48" i="2"/>
  <c r="I48" i="2" s="1"/>
  <c r="J49" i="2"/>
  <c r="P33" i="2"/>
  <c r="P34" i="2"/>
  <c r="J34" i="2" s="1"/>
  <c r="I34" i="2" s="1"/>
  <c r="P35" i="2"/>
  <c r="J35" i="2" s="1"/>
  <c r="P36" i="2"/>
  <c r="J36" i="2" s="1"/>
  <c r="P37" i="2"/>
  <c r="J37" i="2" s="1"/>
  <c r="I37" i="2" s="1"/>
  <c r="P38" i="2"/>
  <c r="J38" i="2" s="1"/>
  <c r="P39" i="2"/>
  <c r="J39" i="2" s="1"/>
  <c r="P40" i="2"/>
  <c r="P41" i="2"/>
  <c r="P42" i="2"/>
  <c r="J42" i="2" s="1"/>
  <c r="P43" i="2"/>
  <c r="J43" i="2" s="1"/>
  <c r="P44" i="2"/>
  <c r="J44" i="2" s="1"/>
  <c r="I44" i="2" s="1"/>
  <c r="P45" i="2"/>
  <c r="J45" i="2" s="1"/>
  <c r="I45" i="2" s="1"/>
  <c r="P46" i="2"/>
  <c r="J46" i="2" s="1"/>
  <c r="P47" i="2"/>
  <c r="J47" i="2" s="1"/>
  <c r="P48" i="2"/>
  <c r="P49" i="2"/>
  <c r="P50" i="2"/>
  <c r="J50" i="2" s="1"/>
  <c r="P51" i="2"/>
  <c r="J51" i="2" s="1"/>
  <c r="P52" i="2"/>
  <c r="J52" i="2" s="1"/>
  <c r="I52" i="2" s="1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F41" i="2"/>
  <c r="C42" i="2"/>
  <c r="D42" i="2"/>
  <c r="C43" i="2"/>
  <c r="D43" i="2"/>
  <c r="E43" i="2"/>
  <c r="C44" i="2"/>
  <c r="D44" i="2"/>
  <c r="C45" i="2"/>
  <c r="D45" i="2"/>
  <c r="C46" i="2"/>
  <c r="D46" i="2"/>
  <c r="E46" i="2"/>
  <c r="C47" i="2"/>
  <c r="D47" i="2"/>
  <c r="C48" i="2"/>
  <c r="D48" i="2"/>
  <c r="C49" i="2"/>
  <c r="D49" i="2"/>
  <c r="E49" i="2"/>
  <c r="C50" i="2"/>
  <c r="D50" i="2"/>
  <c r="C51" i="2"/>
  <c r="D51" i="2"/>
  <c r="C52" i="2"/>
  <c r="D52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J31" i="2" s="1"/>
  <c r="P32" i="2"/>
  <c r="J32" i="2" s="1"/>
  <c r="P55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C8" i="2"/>
  <c r="D8" i="2"/>
  <c r="E8" i="2"/>
  <c r="C9" i="2"/>
  <c r="D9" i="2"/>
  <c r="C10" i="2"/>
  <c r="D10" i="2"/>
  <c r="C11" i="2"/>
  <c r="D11" i="2"/>
  <c r="C12" i="2"/>
  <c r="D12" i="2"/>
  <c r="C13" i="2"/>
  <c r="D13" i="2"/>
  <c r="C14" i="2"/>
  <c r="D14" i="2"/>
  <c r="E14" i="2"/>
  <c r="C15" i="2"/>
  <c r="D15" i="2"/>
  <c r="E15" i="2"/>
  <c r="C16" i="2"/>
  <c r="D16" i="2"/>
  <c r="C17" i="2"/>
  <c r="D17" i="2"/>
  <c r="C18" i="2"/>
  <c r="D18" i="2"/>
  <c r="C19" i="2"/>
  <c r="D19" i="2"/>
  <c r="C20" i="2"/>
  <c r="D20" i="2"/>
  <c r="E20" i="2"/>
  <c r="C21" i="2"/>
  <c r="D21" i="2"/>
  <c r="C22" i="2"/>
  <c r="D22" i="2"/>
  <c r="E22" i="2"/>
  <c r="C23" i="2"/>
  <c r="D23" i="2"/>
  <c r="E23" i="2"/>
  <c r="C24" i="2"/>
  <c r="D24" i="2"/>
  <c r="C25" i="2"/>
  <c r="D25" i="2"/>
  <c r="E25" i="2"/>
  <c r="C26" i="2"/>
  <c r="D26" i="2"/>
  <c r="C27" i="2"/>
  <c r="D27" i="2"/>
  <c r="C28" i="2"/>
  <c r="D28" i="2"/>
  <c r="E28" i="2"/>
  <c r="F28" i="2"/>
  <c r="C29" i="2"/>
  <c r="D29" i="2"/>
  <c r="C30" i="2"/>
  <c r="D30" i="2"/>
  <c r="C31" i="2"/>
  <c r="D31" i="2"/>
  <c r="C32" i="2"/>
  <c r="D32" i="2"/>
  <c r="E32" i="2"/>
  <c r="I50" i="2" l="1"/>
  <c r="I46" i="2"/>
  <c r="I42" i="2"/>
  <c r="I38" i="2"/>
  <c r="I32" i="2"/>
  <c r="I31" i="2"/>
  <c r="I36" i="2"/>
  <c r="I51" i="2"/>
  <c r="I47" i="2"/>
  <c r="I43" i="2"/>
  <c r="I39" i="2"/>
  <c r="I35" i="2"/>
  <c r="J6" i="2"/>
  <c r="J7" i="2"/>
  <c r="I7" i="2" s="1"/>
  <c r="J8" i="2"/>
  <c r="I8" i="2" s="1"/>
  <c r="J9" i="2"/>
  <c r="I9" i="2" s="1"/>
  <c r="J10" i="2"/>
  <c r="I10" i="2" s="1"/>
  <c r="J11" i="2"/>
  <c r="I11" i="2" s="1"/>
  <c r="J12" i="2"/>
  <c r="I12" i="2" s="1"/>
  <c r="J13" i="2"/>
  <c r="I13" i="2" s="1"/>
  <c r="J14" i="2"/>
  <c r="I14" i="2" s="1"/>
  <c r="J15" i="2"/>
  <c r="I15" i="2" s="1"/>
  <c r="J16" i="2"/>
  <c r="I16" i="2" s="1"/>
  <c r="J17" i="2"/>
  <c r="I17" i="2" s="1"/>
  <c r="J18" i="2"/>
  <c r="I18" i="2" s="1"/>
  <c r="J19" i="2"/>
  <c r="I19" i="2" s="1"/>
  <c r="J20" i="2"/>
  <c r="I20" i="2" s="1"/>
  <c r="J21" i="2"/>
  <c r="I21" i="2" s="1"/>
  <c r="J22" i="2"/>
  <c r="I22" i="2" s="1"/>
  <c r="J23" i="2"/>
  <c r="I23" i="2" s="1"/>
  <c r="J24" i="2"/>
  <c r="I24" i="2" s="1"/>
  <c r="J25" i="2"/>
  <c r="I25" i="2" s="1"/>
  <c r="J26" i="2"/>
  <c r="I26" i="2" s="1"/>
  <c r="J27" i="2"/>
  <c r="I27" i="2" s="1"/>
  <c r="J28" i="2"/>
  <c r="I28" i="2" s="1"/>
  <c r="J29" i="2"/>
  <c r="I29" i="2" s="1"/>
  <c r="J30" i="2"/>
  <c r="I30" i="2" s="1"/>
  <c r="Q22" i="2"/>
  <c r="Q21" i="2"/>
  <c r="Q20" i="2"/>
  <c r="Q19" i="2"/>
  <c r="Q18" i="2"/>
  <c r="Q17" i="2"/>
  <c r="Q16" i="2"/>
  <c r="Q15" i="2"/>
  <c r="Q14" i="2"/>
  <c r="Q13" i="2"/>
  <c r="Q12" i="2"/>
  <c r="R12" i="2" s="1"/>
  <c r="Q11" i="2"/>
  <c r="Q10" i="2"/>
  <c r="Q9" i="2"/>
  <c r="Q8" i="2"/>
  <c r="Q7" i="2"/>
  <c r="Q6" i="2"/>
  <c r="Q30" i="2"/>
  <c r="Q29" i="2"/>
  <c r="Q28" i="2"/>
  <c r="Q27" i="2"/>
  <c r="Q26" i="2"/>
  <c r="Q25" i="2"/>
  <c r="Q24" i="2"/>
  <c r="Q23" i="2"/>
  <c r="I6" i="2" l="1"/>
  <c r="R7" i="2"/>
  <c r="R14" i="2"/>
  <c r="R27" i="2"/>
  <c r="R25" i="2"/>
  <c r="R9" i="2"/>
  <c r="R17" i="2"/>
  <c r="R21" i="2"/>
  <c r="R19" i="2"/>
  <c r="R6" i="2"/>
  <c r="R15" i="2"/>
  <c r="R16" i="2"/>
  <c r="R18" i="2"/>
  <c r="R20" i="2"/>
  <c r="R24" i="2"/>
  <c r="R26" i="2"/>
  <c r="R28" i="2"/>
  <c r="R8" i="2"/>
  <c r="R10" i="2"/>
  <c r="R22" i="2"/>
  <c r="R13" i="2"/>
  <c r="R23" i="2"/>
  <c r="R11" i="2"/>
  <c r="R29" i="2"/>
  <c r="R30" i="2"/>
</calcChain>
</file>

<file path=xl/sharedStrings.xml><?xml version="1.0" encoding="utf-8"?>
<sst xmlns="http://schemas.openxmlformats.org/spreadsheetml/2006/main" count="386" uniqueCount="102">
  <si>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</si>
  <si>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</si>
  <si>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</si>
  <si>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</si>
  <si>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</si>
  <si>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Место поставки товаров</t>
  </si>
  <si>
    <t>Срок поставки товаров</t>
  </si>
  <si>
    <t>Размер авансового платежа, %</t>
  </si>
  <si>
    <t xml:space="preserve"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</t>
  </si>
  <si>
    <t xml:space="preserve">                                                                                      </t>
  </si>
  <si>
    <t>Перечень закупаемых товаров</t>
  </si>
  <si>
    <t>Наименование закупаемых товаров</t>
  </si>
  <si>
    <t>Единица измерения</t>
  </si>
  <si>
    <t>Кол-во (объем)</t>
  </si>
  <si>
    <t>Сумма выделенная для закупки без учета НДС в рублях</t>
  </si>
  <si>
    <t>Дополнительная характеристика закупаемых товаров</t>
  </si>
  <si>
    <t>Сумма выделенная для закупки за единицу без учета НДС в рублях</t>
  </si>
  <si>
    <t xml:space="preserve">Приложение 1
к тендерной документации
по закупкам способом ценового предложения
</t>
  </si>
  <si>
    <t>Условия поставки в соответствии с ИНКОТЕРМС 2010</t>
  </si>
  <si>
    <t>DDP</t>
  </si>
  <si>
    <t>674Т</t>
  </si>
  <si>
    <t>329913.590.000000</t>
  </si>
  <si>
    <t>676 Т</t>
  </si>
  <si>
    <t>259923.300.000000</t>
  </si>
  <si>
    <t>Алтай өлкесі, Горняк қаласы, Шығыс темір жол учаскесі</t>
  </si>
  <si>
    <t>шартқа қол қойылған күннен бастап 90 күнтізбелік күн ішінде</t>
  </si>
  <si>
    <t>0, түпкілікті төлем тауарды қабылдау актісіне қол қойылған күннен бастап 60 күнтізбелік күн ішінде</t>
  </si>
  <si>
    <t>796 дана</t>
  </si>
  <si>
    <t>5111 бір пакет</t>
  </si>
  <si>
    <t>704 жинақ</t>
  </si>
  <si>
    <t>055 шаршы метр</t>
  </si>
  <si>
    <t>839 жинақ</t>
  </si>
  <si>
    <t>778 орау</t>
  </si>
  <si>
    <t>концелярлық қалам</t>
  </si>
  <si>
    <t>түзеткіш</t>
  </si>
  <si>
    <t>қысқыш</t>
  </si>
  <si>
    <t>концелярлық</t>
  </si>
  <si>
    <t>қарапайым</t>
  </si>
  <si>
    <t>Қарындаш</t>
  </si>
  <si>
    <t>желім</t>
  </si>
  <si>
    <t>концелярлық, қарындаш</t>
  </si>
  <si>
    <t>өшіргіш</t>
  </si>
  <si>
    <t>жұмсақ</t>
  </si>
  <si>
    <t>сызғыш</t>
  </si>
  <si>
    <t>сызбалық, пластмасса</t>
  </si>
  <si>
    <t>қайшы</t>
  </si>
  <si>
    <t>тұрмыстық</t>
  </si>
  <si>
    <t>пластмассалық, А4 формат</t>
  </si>
  <si>
    <t>шарикті</t>
  </si>
  <si>
    <t>қағаз қыстырғыш</t>
  </si>
  <si>
    <t>концелярлық, металдық</t>
  </si>
  <si>
    <t>қағаз</t>
  </si>
  <si>
    <t>заметкі үшін</t>
  </si>
  <si>
    <t>Бланкі</t>
  </si>
  <si>
    <t>құжаттын нақты түріне</t>
  </si>
  <si>
    <t>есепке алу үшін</t>
  </si>
  <si>
    <t>жазу үшін</t>
  </si>
  <si>
    <t>скоба үшін</t>
  </si>
  <si>
    <t>Дірокол</t>
  </si>
  <si>
    <t>концелярлық, механикалық</t>
  </si>
  <si>
    <t>Күнделік</t>
  </si>
  <si>
    <t>А5 форматы</t>
  </si>
  <si>
    <t>Науа</t>
  </si>
  <si>
    <t>концелярлық, пластмассалық</t>
  </si>
  <si>
    <t>Қапсырма</t>
  </si>
  <si>
    <t>концелярлық мақсаттар үшін, сым</t>
  </si>
  <si>
    <t>жазбаларға арналған, пластик</t>
  </si>
  <si>
    <t>Бояу</t>
  </si>
  <si>
    <t>мөртабанға</t>
  </si>
  <si>
    <t>Таспа</t>
  </si>
  <si>
    <t>полиэтилендік</t>
  </si>
  <si>
    <t>өзек</t>
  </si>
  <si>
    <t>қаламға</t>
  </si>
  <si>
    <t>файл-кірістіру</t>
  </si>
  <si>
    <t>полипропилен пленкасынан, перфорациясы жоқ, құжаттар үшін</t>
  </si>
  <si>
    <t>Пленкі</t>
  </si>
  <si>
    <t>ламинаттау үшін</t>
  </si>
  <si>
    <t>сүзгі</t>
  </si>
  <si>
    <t>Желілік</t>
  </si>
  <si>
    <t>Папкі</t>
  </si>
  <si>
    <t>пластикалық, формат А4</t>
  </si>
  <si>
    <t>Байланыстырғыш</t>
  </si>
  <si>
    <t>Шарикті</t>
  </si>
  <si>
    <t>пластикалық, өшірілмейтін</t>
  </si>
  <si>
    <t>Жалюзи</t>
  </si>
  <si>
    <t>матадан</t>
  </si>
  <si>
    <t>ұйымдастырушы</t>
  </si>
  <si>
    <t>пластикалық, айналмалы негізде</t>
  </si>
  <si>
    <t>тұғыры мен бекіткіштері бар қыштан жасалған</t>
  </si>
  <si>
    <t>дәретхана</t>
  </si>
  <si>
    <t>фаянс воронка тәрізді</t>
  </si>
  <si>
    <t>орамал</t>
  </si>
  <si>
    <t>жалпы мақсатқа, қағаз тәрізді</t>
  </si>
  <si>
    <t>қағаз сүлгілеріне арналған, металдық</t>
  </si>
  <si>
    <t>телефон құрылғысы</t>
  </si>
  <si>
    <t>портативті, өрісті</t>
  </si>
  <si>
    <t>араластырғыш</t>
  </si>
  <si>
    <t>раковиналарға арналған, екі тұтқалы, борттық, өлшемі 180*130 мм</t>
  </si>
  <si>
    <t>жылытқыш</t>
  </si>
  <si>
    <t>электірлік, қуаты 2,5 кВт</t>
  </si>
  <si>
    <t>«ҚТЖ» ҰК» АҚ ВЖУ филиалы – «ИЖУ»</t>
  </si>
  <si>
    <t>Директордың орынбасары                                                                                                                       ___________________________Д.У.Кожахметов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</si>
</sst>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00\ _₽_-;\-* #,##0.0000\ _₽_-;_-* &quot;-&quot;????\ _₽_-;_-@_-"/>
    <numFmt numFmtId="166" formatCode="_-* #,##0.0000_-;\-* #,##0.0000_-;_-* &quot;-&quot;??_-;_-@_-"/>
    <numFmt numFmtId="167" formatCode="_-* #,##0.00000_-;\-* #,##0.00000_-;_-* &quot;-&quot;??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b/>
      <sz val="11"/>
      <color theme="0" tint="-4.9989318521683403E-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3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</cellStyleXfs>
  <cellXfs count="42">
    <xf numFmtId="0" fontId="0" fillId="0" borderId="0" xfId="0"/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2" fontId="9" fillId="2" borderId="2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textRotation="90" wrapText="1"/>
    </xf>
    <xf numFmtId="0" fontId="9" fillId="2" borderId="2" xfId="0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167" fontId="0" fillId="2" borderId="1" xfId="0" applyNumberFormat="1" applyFill="1" applyBorder="1" applyAlignment="1">
      <alignment horizontal="right" vertical="center"/>
    </xf>
    <xf numFmtId="166" fontId="0" fillId="2" borderId="1" xfId="0" applyNumberForma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6" fontId="4" fillId="2" borderId="0" xfId="0" applyNumberFormat="1" applyFont="1" applyFill="1"/>
    <xf numFmtId="165" fontId="10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horizontal="left" vertical="top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top" wrapText="1"/>
    </xf>
  </cellXfs>
  <cellStyles count="8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Desktop\&#1055;&#1047;%202024\&#1042;&#1099;&#1087;&#1080;&#1089;&#1082;&#1080;%20&#1055;&#1047;%20&#1058;&#1056;&#1059;\&#1055;&#1047;%20&#1042;&#1046;&#1059;%20&#1048;&#1046;&#1059;%2021.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МЦ"/>
      <sheetName val="РиУ"/>
      <sheetName val="Лист1"/>
    </sheetNames>
    <sheetDataSet>
      <sheetData sheetId="0">
        <row r="682">
          <cell r="A682" t="str">
            <v>677 Т</v>
          </cell>
          <cell r="B682" t="str">
            <v>282312.100.000001</v>
          </cell>
          <cell r="C682" t="str">
            <v>Калькулятор</v>
          </cell>
          <cell r="Z682">
            <v>14</v>
          </cell>
          <cell r="AB682">
            <v>57330</v>
          </cell>
        </row>
        <row r="683">
          <cell r="A683" t="str">
            <v>678 Т</v>
          </cell>
          <cell r="B683" t="str">
            <v>329915.100.000000</v>
          </cell>
          <cell r="Z683">
            <v>172</v>
          </cell>
          <cell r="AB683">
            <v>16395.04</v>
          </cell>
        </row>
        <row r="684">
          <cell r="A684" t="str">
            <v>679 Т</v>
          </cell>
          <cell r="B684" t="str">
            <v>205210.900.000026</v>
          </cell>
          <cell r="Z684">
            <v>76</v>
          </cell>
          <cell r="AB684">
            <v>25727.52</v>
          </cell>
        </row>
        <row r="685">
          <cell r="A685" t="str">
            <v>680 Т</v>
          </cell>
          <cell r="B685" t="str">
            <v>221973.210.000000</v>
          </cell>
          <cell r="Z685">
            <v>66</v>
          </cell>
          <cell r="AB685">
            <v>5976.3</v>
          </cell>
        </row>
        <row r="686">
          <cell r="A686" t="str">
            <v>681 Т</v>
          </cell>
          <cell r="B686" t="str">
            <v>222925.500.000010</v>
          </cell>
          <cell r="Z686">
            <v>26</v>
          </cell>
          <cell r="AB686">
            <v>4354.74</v>
          </cell>
        </row>
        <row r="687">
          <cell r="A687" t="str">
            <v>682 Т</v>
          </cell>
          <cell r="B687" t="str">
            <v>257111.910.000000</v>
          </cell>
          <cell r="Z687">
            <v>26</v>
          </cell>
          <cell r="AB687">
            <v>5439.46</v>
          </cell>
        </row>
        <row r="688">
          <cell r="A688" t="str">
            <v>683 Т</v>
          </cell>
          <cell r="B688" t="str">
            <v>222925.700.000027</v>
          </cell>
          <cell r="C688" t="str">
            <v>Папка</v>
          </cell>
          <cell r="Z688">
            <v>63</v>
          </cell>
          <cell r="AB688">
            <v>24333.75</v>
          </cell>
        </row>
        <row r="689">
          <cell r="A689" t="str">
            <v>684 Т</v>
          </cell>
          <cell r="B689" t="str">
            <v>222925.700.000027</v>
          </cell>
          <cell r="C689" t="str">
            <v>Папка</v>
          </cell>
          <cell r="Z689">
            <v>125</v>
          </cell>
          <cell r="AB689">
            <v>17147.5</v>
          </cell>
        </row>
        <row r="690">
          <cell r="A690" t="str">
            <v>685 Т</v>
          </cell>
          <cell r="B690" t="str">
            <v>329912.130.000000</v>
          </cell>
          <cell r="Z690">
            <v>261</v>
          </cell>
          <cell r="AB690">
            <v>39189.15</v>
          </cell>
        </row>
        <row r="691">
          <cell r="A691" t="str">
            <v>686 Т</v>
          </cell>
          <cell r="B691" t="str">
            <v>259923.500.000005</v>
          </cell>
          <cell r="Z691">
            <v>60</v>
          </cell>
          <cell r="AB691">
            <v>16478.400000000001</v>
          </cell>
        </row>
        <row r="692">
          <cell r="A692" t="str">
            <v>687 Т</v>
          </cell>
          <cell r="B692" t="str">
            <v>172312.700.000000</v>
          </cell>
          <cell r="Z692">
            <v>220</v>
          </cell>
          <cell r="AB692">
            <v>32852.6</v>
          </cell>
        </row>
        <row r="693">
          <cell r="A693" t="str">
            <v>688 Т</v>
          </cell>
          <cell r="B693" t="str">
            <v>172312.700.000034</v>
          </cell>
          <cell r="Z693">
            <v>1460</v>
          </cell>
          <cell r="AB693">
            <v>17140.400000000001</v>
          </cell>
        </row>
        <row r="694">
          <cell r="A694" t="str">
            <v>689 Т</v>
          </cell>
          <cell r="B694" t="str">
            <v>172313.100.000004</v>
          </cell>
          <cell r="C694" t="str">
            <v>Журнал</v>
          </cell>
          <cell r="Z694">
            <v>50</v>
          </cell>
          <cell r="AB694">
            <v>39173</v>
          </cell>
        </row>
        <row r="695">
          <cell r="A695" t="str">
            <v>690 Т</v>
          </cell>
          <cell r="B695" t="str">
            <v>172312.700.000034</v>
          </cell>
          <cell r="Z695">
            <v>353</v>
          </cell>
          <cell r="AB695">
            <v>3374.68</v>
          </cell>
        </row>
        <row r="696">
          <cell r="A696" t="str">
            <v>691 Т</v>
          </cell>
          <cell r="B696" t="str">
            <v>172313.100.000002</v>
          </cell>
          <cell r="C696" t="str">
            <v>Журнал</v>
          </cell>
          <cell r="Z696">
            <v>44</v>
          </cell>
          <cell r="AB696">
            <v>22222.2</v>
          </cell>
        </row>
        <row r="697">
          <cell r="A697" t="str">
            <v>692 Т</v>
          </cell>
          <cell r="B697" t="str">
            <v>172313.100.000004</v>
          </cell>
          <cell r="C697" t="str">
            <v>Журнал</v>
          </cell>
          <cell r="Z697">
            <v>75</v>
          </cell>
          <cell r="AB697">
            <v>69103.5</v>
          </cell>
        </row>
        <row r="698">
          <cell r="A698" t="str">
            <v>693 Т</v>
          </cell>
          <cell r="B698" t="str">
            <v>172312.700.000034</v>
          </cell>
          <cell r="Z698">
            <v>620</v>
          </cell>
          <cell r="AB698">
            <v>40256.6</v>
          </cell>
        </row>
        <row r="699">
          <cell r="A699" t="str">
            <v>694 Т</v>
          </cell>
          <cell r="B699" t="str">
            <v>282323.900.000008</v>
          </cell>
          <cell r="C699" t="str">
            <v>Антистеплер</v>
          </cell>
          <cell r="Z699">
            <v>4</v>
          </cell>
          <cell r="AB699">
            <v>770.24</v>
          </cell>
        </row>
        <row r="700">
          <cell r="A700" t="str">
            <v>695 Т</v>
          </cell>
          <cell r="B700" t="str">
            <v>282323.900.000005</v>
          </cell>
          <cell r="Z700">
            <v>4</v>
          </cell>
          <cell r="AB700">
            <v>4122.32</v>
          </cell>
        </row>
        <row r="701">
          <cell r="A701" t="str">
            <v>696 Т</v>
          </cell>
          <cell r="B701" t="str">
            <v>172312.700.000016</v>
          </cell>
          <cell r="Z701">
            <v>11</v>
          </cell>
          <cell r="AB701">
            <v>19757.21</v>
          </cell>
        </row>
        <row r="702">
          <cell r="A702" t="str">
            <v>697 Т</v>
          </cell>
          <cell r="B702" t="str">
            <v>222929.900.000142</v>
          </cell>
          <cell r="C702" t="str">
            <v>Лоток</v>
          </cell>
          <cell r="D702" t="str">
            <v>канцелярский, пластмассовый</v>
          </cell>
          <cell r="Z702">
            <v>4</v>
          </cell>
          <cell r="AB702">
            <v>8517.6</v>
          </cell>
        </row>
        <row r="703">
          <cell r="A703" t="str">
            <v>698 Т</v>
          </cell>
          <cell r="B703" t="str">
            <v>222929.900.000142</v>
          </cell>
          <cell r="Z703">
            <v>4</v>
          </cell>
          <cell r="AB703">
            <v>7025.2</v>
          </cell>
        </row>
        <row r="704">
          <cell r="A704" t="str">
            <v>699 Т</v>
          </cell>
          <cell r="B704" t="str">
            <v>259923.500.000006</v>
          </cell>
          <cell r="Z704">
            <v>35</v>
          </cell>
          <cell r="AB704">
            <v>10894.45</v>
          </cell>
        </row>
        <row r="705">
          <cell r="A705" t="str">
            <v>700 Т</v>
          </cell>
          <cell r="B705" t="str">
            <v>259923.500.000006</v>
          </cell>
          <cell r="Z705">
            <v>37</v>
          </cell>
          <cell r="AB705">
            <v>6092.42</v>
          </cell>
        </row>
        <row r="706">
          <cell r="A706" t="str">
            <v>701 Т</v>
          </cell>
          <cell r="B706" t="str">
            <v>222925.900.000017</v>
          </cell>
          <cell r="C706" t="str">
            <v>Стикер</v>
          </cell>
          <cell r="Z706">
            <v>36</v>
          </cell>
          <cell r="AB706">
            <v>20535.48</v>
          </cell>
        </row>
        <row r="707">
          <cell r="A707" t="str">
            <v>702 Т</v>
          </cell>
          <cell r="B707" t="str">
            <v>329916.300.000002</v>
          </cell>
          <cell r="Z707">
            <v>2</v>
          </cell>
          <cell r="AB707">
            <v>1082.44</v>
          </cell>
        </row>
        <row r="708">
          <cell r="A708" t="str">
            <v>703 Т</v>
          </cell>
          <cell r="B708" t="str">
            <v>329959.900.000081</v>
          </cell>
          <cell r="Z708">
            <v>30</v>
          </cell>
          <cell r="AB708">
            <v>10237.5</v>
          </cell>
        </row>
        <row r="709">
          <cell r="A709" t="str">
            <v>704 Т</v>
          </cell>
          <cell r="B709" t="str">
            <v>329914.390.000000</v>
          </cell>
          <cell r="Z709">
            <v>8</v>
          </cell>
          <cell r="AB709">
            <v>600.24</v>
          </cell>
        </row>
        <row r="710">
          <cell r="A710" t="str">
            <v>705 Т</v>
          </cell>
          <cell r="B710" t="str">
            <v>222925.900.000003</v>
          </cell>
          <cell r="Z710">
            <v>4</v>
          </cell>
          <cell r="AB710">
            <v>36.04</v>
          </cell>
        </row>
        <row r="711">
          <cell r="A711" t="str">
            <v>706 Т</v>
          </cell>
          <cell r="B711" t="str">
            <v>222925.900.000003</v>
          </cell>
          <cell r="Z711">
            <v>166</v>
          </cell>
          <cell r="AB711">
            <v>1495.66</v>
          </cell>
        </row>
        <row r="713">
          <cell r="A713" t="str">
            <v>708 Т</v>
          </cell>
          <cell r="B713" t="str">
            <v>222130.100.000001</v>
          </cell>
          <cell r="Z713">
            <v>2</v>
          </cell>
          <cell r="AB713">
            <v>5878.6</v>
          </cell>
        </row>
        <row r="714">
          <cell r="A714" t="str">
            <v>709 Т</v>
          </cell>
          <cell r="B714" t="str">
            <v>329959.900.000068</v>
          </cell>
          <cell r="Z714">
            <v>7</v>
          </cell>
          <cell r="AB714">
            <v>60515</v>
          </cell>
        </row>
        <row r="715">
          <cell r="A715" t="str">
            <v>710 Т</v>
          </cell>
          <cell r="B715" t="str">
            <v>222925.700.000027</v>
          </cell>
          <cell r="Z715">
            <v>46</v>
          </cell>
          <cell r="AB715">
            <v>5682.38</v>
          </cell>
        </row>
        <row r="716">
          <cell r="A716" t="str">
            <v>711 Т</v>
          </cell>
          <cell r="B716" t="str">
            <v>172313.500.000001</v>
          </cell>
          <cell r="D716" t="str">
            <v>формат А4</v>
          </cell>
          <cell r="Z716">
            <v>60</v>
          </cell>
          <cell r="AB716">
            <v>4081.2</v>
          </cell>
        </row>
        <row r="717">
          <cell r="A717" t="str">
            <v>712 Т</v>
          </cell>
          <cell r="B717" t="str">
            <v>329912.130.000000</v>
          </cell>
          <cell r="Z717">
            <v>25</v>
          </cell>
          <cell r="AB717">
            <v>2521.75</v>
          </cell>
        </row>
        <row r="718">
          <cell r="A718" t="str">
            <v>713 Т</v>
          </cell>
          <cell r="B718" t="str">
            <v>222925.500.000012</v>
          </cell>
          <cell r="C718" t="str">
            <v>Маркер</v>
          </cell>
          <cell r="Z718">
            <v>14</v>
          </cell>
          <cell r="AB718">
            <v>7048.44</v>
          </cell>
        </row>
        <row r="719">
          <cell r="A719" t="str">
            <v>714 Т</v>
          </cell>
          <cell r="B719" t="str">
            <v>139215.500.000001</v>
          </cell>
          <cell r="Z719">
            <v>10</v>
          </cell>
          <cell r="AB719">
            <v>70547.8</v>
          </cell>
        </row>
        <row r="720">
          <cell r="A720" t="str">
            <v>715 Т</v>
          </cell>
          <cell r="B720" t="str">
            <v>222929.900.000184</v>
          </cell>
          <cell r="Z720">
            <v>15</v>
          </cell>
          <cell r="AB720">
            <v>52681.5</v>
          </cell>
        </row>
        <row r="721">
          <cell r="A721" t="str">
            <v>716 Т</v>
          </cell>
          <cell r="B721" t="str">
            <v>234210.500.000006</v>
          </cell>
          <cell r="C721" t="str">
            <v>Раковина</v>
          </cell>
          <cell r="Z721">
            <v>1</v>
          </cell>
          <cell r="AB721">
            <v>11443.25</v>
          </cell>
        </row>
        <row r="722">
          <cell r="A722" t="str">
            <v>717 Т</v>
          </cell>
          <cell r="B722" t="str">
            <v>234210.500.000010</v>
          </cell>
          <cell r="Z722">
            <v>1</v>
          </cell>
          <cell r="AB722">
            <v>26230.75</v>
          </cell>
        </row>
        <row r="723">
          <cell r="A723" t="str">
            <v>718 Т</v>
          </cell>
          <cell r="B723" t="str">
            <v>172211.350.000002</v>
          </cell>
          <cell r="Z723">
            <v>12</v>
          </cell>
          <cell r="AB723">
            <v>9718.7999999999993</v>
          </cell>
        </row>
        <row r="724">
          <cell r="A724" t="str">
            <v>719 Т</v>
          </cell>
          <cell r="B724" t="str">
            <v>259911.300.000000</v>
          </cell>
          <cell r="C724" t="str">
            <v>Диспенсер</v>
          </cell>
          <cell r="Z724">
            <v>1</v>
          </cell>
          <cell r="AB724">
            <v>21398.65</v>
          </cell>
        </row>
        <row r="725">
          <cell r="A725" t="str">
            <v>720 Т</v>
          </cell>
          <cell r="B725" t="str">
            <v>263023.900.000070</v>
          </cell>
          <cell r="Z725">
            <v>10</v>
          </cell>
          <cell r="AB725">
            <v>302575</v>
          </cell>
        </row>
        <row r="726">
          <cell r="A726" t="str">
            <v>721 Т</v>
          </cell>
          <cell r="B726" t="str">
            <v>281412.330.000003</v>
          </cell>
          <cell r="Z726">
            <v>1</v>
          </cell>
          <cell r="AB726">
            <v>6342.7</v>
          </cell>
        </row>
        <row r="727">
          <cell r="A727" t="str">
            <v>722 Т</v>
          </cell>
          <cell r="B727" t="str">
            <v>275126.900.000015</v>
          </cell>
          <cell r="Z727">
            <v>5</v>
          </cell>
          <cell r="AB727">
            <v>101305.75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59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pane="topRight" activeCell="F7" sqref="F7"/>
    </sheetView>
  </sheetViews>
  <sheetFormatPr defaultColWidth="8.85546875" defaultRowHeight="15" x14ac:dyDescent="0.25"/>
  <cols>
    <col min="1" max="1" width="8.140625" style="5" customWidth="1"/>
    <col min="2" max="2" width="10.140625" style="5" customWidth="1"/>
    <col min="3" max="3" width="9.7109375" style="5" customWidth="1"/>
    <col min="4" max="4" width="18.28515625" style="6" customWidth="1"/>
    <col min="5" max="5" width="15.85546875" style="6" customWidth="1"/>
    <col min="6" max="6" width="48" style="6" customWidth="1"/>
    <col min="7" max="7" width="10.7109375" style="2" customWidth="1"/>
    <col min="8" max="8" width="13" style="7" customWidth="1"/>
    <col min="9" max="9" width="13.85546875" style="5" customWidth="1"/>
    <col min="10" max="10" width="19.28515625" style="13" customWidth="1"/>
    <col min="11" max="11" width="11" style="5" customWidth="1"/>
    <col min="12" max="12" width="16" style="5" customWidth="1"/>
    <col min="13" max="13" width="20.5703125" style="5" customWidth="1"/>
    <col min="14" max="14" width="25.85546875" style="5" customWidth="1"/>
    <col min="15" max="15" width="22.5703125" style="11" customWidth="1"/>
    <col min="16" max="16" width="17.5703125" style="11" bestFit="1" customWidth="1"/>
    <col min="17" max="17" width="10.28515625" style="5" bestFit="1" customWidth="1"/>
    <col min="18" max="18" width="12" style="5" bestFit="1" customWidth="1"/>
    <col min="19" max="19" width="8.85546875" style="5"/>
    <col min="20" max="20" width="9" style="5" bestFit="1" customWidth="1"/>
    <col min="21" max="16384" width="8.85546875" style="5"/>
  </cols>
  <sheetData>
    <row r="1" spans="1:195" ht="15" customHeight="1" x14ac:dyDescent="0.25">
      <c r="I1" s="8"/>
      <c r="J1" s="8"/>
      <c r="K1" s="9"/>
      <c r="L1" s="10" t="s">
        <v>17</v>
      </c>
      <c r="M1" s="10"/>
      <c r="N1" s="10"/>
    </row>
    <row r="2" spans="1:195" ht="45" customHeight="1" x14ac:dyDescent="0.25">
      <c r="I2" s="8"/>
      <c r="J2" s="8"/>
      <c r="K2" s="9"/>
      <c r="L2" s="10"/>
      <c r="M2" s="10"/>
      <c r="N2" s="10"/>
    </row>
    <row r="3" spans="1:195" x14ac:dyDescent="0.25">
      <c r="D3" s="12" t="s">
        <v>10</v>
      </c>
      <c r="E3" s="12"/>
      <c r="F3" s="12"/>
      <c r="G3" s="12"/>
      <c r="H3" s="12"/>
    </row>
    <row r="4" spans="1:195" ht="15.75" thickBot="1" x14ac:dyDescent="0.3"/>
    <row r="5" spans="1:195" s="6" customFormat="1" ht="114" x14ac:dyDescent="0.25">
      <c r="A5" s="14" t="s">
        <v>0</v>
      </c>
      <c r="B5" s="15" t="s">
        <v>1</v>
      </c>
      <c r="C5" s="15" t="s">
        <v>2</v>
      </c>
      <c r="D5" s="16" t="s">
        <v>3</v>
      </c>
      <c r="E5" s="16" t="s">
        <v>11</v>
      </c>
      <c r="F5" s="16" t="s">
        <v>15</v>
      </c>
      <c r="G5" s="3" t="s">
        <v>12</v>
      </c>
      <c r="H5" s="16" t="s">
        <v>13</v>
      </c>
      <c r="I5" s="16" t="s">
        <v>16</v>
      </c>
      <c r="J5" s="16" t="s">
        <v>14</v>
      </c>
      <c r="K5" s="17" t="s">
        <v>18</v>
      </c>
      <c r="L5" s="18" t="s">
        <v>5</v>
      </c>
      <c r="M5" s="18" t="s">
        <v>6</v>
      </c>
      <c r="N5" s="19" t="s">
        <v>7</v>
      </c>
      <c r="O5" s="20"/>
      <c r="P5" s="20"/>
    </row>
    <row r="6" spans="1:195" ht="75" x14ac:dyDescent="0.25">
      <c r="A6" s="4">
        <v>1</v>
      </c>
      <c r="B6" s="4" t="s">
        <v>4</v>
      </c>
      <c r="C6" s="4" t="s">
        <v>20</v>
      </c>
      <c r="D6" s="21" t="s">
        <v>21</v>
      </c>
      <c r="E6" s="22" t="s">
        <v>33</v>
      </c>
      <c r="F6" s="23" t="s">
        <v>34</v>
      </c>
      <c r="G6" s="4" t="s">
        <v>27</v>
      </c>
      <c r="H6" s="24">
        <v>62</v>
      </c>
      <c r="I6" s="25">
        <f>J6/H6</f>
        <v>22.924908424908423</v>
      </c>
      <c r="J6" s="26">
        <f t="shared" ref="J6:J21" si="0">P6/5.46</f>
        <v>1421.3443223443223</v>
      </c>
      <c r="K6" s="27" t="s">
        <v>19</v>
      </c>
      <c r="L6" s="4" t="s">
        <v>24</v>
      </c>
      <c r="M6" s="28" t="s">
        <v>25</v>
      </c>
      <c r="N6" s="4" t="s">
        <v>26</v>
      </c>
      <c r="O6" s="29">
        <v>42000</v>
      </c>
      <c r="P6" s="30">
        <v>7760.54</v>
      </c>
      <c r="Q6" s="31">
        <f t="shared" ref="Q6:Q20" si="1">P6/5.46</f>
        <v>1421.3443223443223</v>
      </c>
      <c r="R6" s="32">
        <f t="shared" ref="R6:R20" si="2">Q6-J6</f>
        <v>0</v>
      </c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</row>
    <row r="7" spans="1:195" ht="75" x14ac:dyDescent="0.25">
      <c r="A7" s="4">
        <v>2</v>
      </c>
      <c r="B7" s="4" t="s">
        <v>4</v>
      </c>
      <c r="C7" s="23" t="s">
        <v>22</v>
      </c>
      <c r="D7" s="23" t="s">
        <v>23</v>
      </c>
      <c r="E7" s="23" t="s">
        <v>35</v>
      </c>
      <c r="F7" s="23" t="s">
        <v>36</v>
      </c>
      <c r="G7" s="4" t="s">
        <v>27</v>
      </c>
      <c r="H7" s="1">
        <v>265</v>
      </c>
      <c r="I7" s="25">
        <f>J7/H7</f>
        <v>10.79120879120879</v>
      </c>
      <c r="J7" s="26">
        <f t="shared" si="0"/>
        <v>2859.6703296703295</v>
      </c>
      <c r="K7" s="27" t="s">
        <v>19</v>
      </c>
      <c r="L7" s="4" t="s">
        <v>24</v>
      </c>
      <c r="M7" s="28" t="s">
        <v>25</v>
      </c>
      <c r="N7" s="4" t="s">
        <v>26</v>
      </c>
      <c r="O7" s="29">
        <v>339.43</v>
      </c>
      <c r="P7" s="30">
        <v>15613.8</v>
      </c>
      <c r="Q7" s="31">
        <f t="shared" si="1"/>
        <v>2859.6703296703295</v>
      </c>
      <c r="R7" s="32">
        <f t="shared" si="2"/>
        <v>0</v>
      </c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</row>
    <row r="8" spans="1:195" s="33" customFormat="1" ht="75" x14ac:dyDescent="0.25">
      <c r="A8" s="4">
        <v>3</v>
      </c>
      <c r="B8" s="4" t="s">
        <v>4</v>
      </c>
      <c r="C8" s="4" t="str">
        <f>[1]ТМЦ!A682</f>
        <v>677 Т</v>
      </c>
      <c r="D8" s="4" t="str">
        <f>[1]ТМЦ!B682</f>
        <v>282312.100.000001</v>
      </c>
      <c r="E8" s="4" t="str">
        <f>[1]ТМЦ!C682</f>
        <v>Калькулятор</v>
      </c>
      <c r="F8" s="4" t="s">
        <v>37</v>
      </c>
      <c r="G8" s="4" t="s">
        <v>27</v>
      </c>
      <c r="H8" s="1">
        <f>[1]ТМЦ!Z682</f>
        <v>14</v>
      </c>
      <c r="I8" s="25">
        <f t="shared" ref="I8:I52" si="3">J8/H8</f>
        <v>750</v>
      </c>
      <c r="J8" s="26">
        <f t="shared" si="0"/>
        <v>10500</v>
      </c>
      <c r="K8" s="27" t="s">
        <v>19</v>
      </c>
      <c r="L8" s="4" t="s">
        <v>24</v>
      </c>
      <c r="M8" s="28" t="s">
        <v>25</v>
      </c>
      <c r="N8" s="4" t="s">
        <v>26</v>
      </c>
      <c r="O8" s="29">
        <v>14128.75</v>
      </c>
      <c r="P8" s="30">
        <f>[1]ТМЦ!AB682</f>
        <v>57330</v>
      </c>
      <c r="Q8" s="31">
        <f t="shared" si="1"/>
        <v>10500</v>
      </c>
      <c r="R8" s="32">
        <f t="shared" si="2"/>
        <v>0</v>
      </c>
    </row>
    <row r="9" spans="1:195" ht="75" x14ac:dyDescent="0.25">
      <c r="A9" s="4">
        <v>4</v>
      </c>
      <c r="B9" s="4" t="s">
        <v>4</v>
      </c>
      <c r="C9" s="4" t="str">
        <f>[1]ТМЦ!A683</f>
        <v>678 Т</v>
      </c>
      <c r="D9" s="4" t="str">
        <f>[1]ТМЦ!B683</f>
        <v>329915.100.000000</v>
      </c>
      <c r="E9" s="4" t="s">
        <v>38</v>
      </c>
      <c r="F9" s="4" t="s">
        <v>37</v>
      </c>
      <c r="G9" s="4" t="s">
        <v>27</v>
      </c>
      <c r="H9" s="1">
        <f>[1]ТМЦ!Z683</f>
        <v>172</v>
      </c>
      <c r="I9" s="25">
        <f t="shared" si="3"/>
        <v>17.45787545787546</v>
      </c>
      <c r="J9" s="26">
        <f t="shared" si="0"/>
        <v>3002.7545787545791</v>
      </c>
      <c r="K9" s="27" t="s">
        <v>19</v>
      </c>
      <c r="L9" s="4" t="s">
        <v>24</v>
      </c>
      <c r="M9" s="28" t="s">
        <v>25</v>
      </c>
      <c r="N9" s="4" t="s">
        <v>26</v>
      </c>
      <c r="O9" s="29">
        <v>831000</v>
      </c>
      <c r="P9" s="30">
        <f>[1]ТМЦ!AB683</f>
        <v>16395.04</v>
      </c>
      <c r="Q9" s="31">
        <f t="shared" si="1"/>
        <v>3002.7545787545791</v>
      </c>
      <c r="R9" s="32">
        <f t="shared" si="2"/>
        <v>0</v>
      </c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</row>
    <row r="10" spans="1:195" s="33" customFormat="1" ht="75" x14ac:dyDescent="0.25">
      <c r="A10" s="4">
        <v>5</v>
      </c>
      <c r="B10" s="4" t="s">
        <v>4</v>
      </c>
      <c r="C10" s="4" t="str">
        <f>[1]ТМЦ!A684</f>
        <v>679 Т</v>
      </c>
      <c r="D10" s="4" t="str">
        <f>[1]ТМЦ!B684</f>
        <v>205210.900.000026</v>
      </c>
      <c r="E10" s="4" t="s">
        <v>39</v>
      </c>
      <c r="F10" s="23" t="s">
        <v>40</v>
      </c>
      <c r="G10" s="4" t="s">
        <v>27</v>
      </c>
      <c r="H10" s="1">
        <f>[1]ТМЦ!Z684</f>
        <v>76</v>
      </c>
      <c r="I10" s="25">
        <f t="shared" si="3"/>
        <v>62</v>
      </c>
      <c r="J10" s="26">
        <f t="shared" si="0"/>
        <v>4712</v>
      </c>
      <c r="K10" s="27" t="s">
        <v>19</v>
      </c>
      <c r="L10" s="4" t="s">
        <v>24</v>
      </c>
      <c r="M10" s="28" t="s">
        <v>25</v>
      </c>
      <c r="N10" s="4" t="s">
        <v>26</v>
      </c>
      <c r="O10" s="29">
        <v>831000</v>
      </c>
      <c r="P10" s="30">
        <f>[1]ТМЦ!AB684</f>
        <v>25727.52</v>
      </c>
      <c r="Q10" s="31">
        <f t="shared" si="1"/>
        <v>4712</v>
      </c>
      <c r="R10" s="32">
        <f t="shared" si="2"/>
        <v>0</v>
      </c>
    </row>
    <row r="11" spans="1:195" s="33" customFormat="1" ht="75" x14ac:dyDescent="0.25">
      <c r="A11" s="4">
        <v>6</v>
      </c>
      <c r="B11" s="4" t="s">
        <v>4</v>
      </c>
      <c r="C11" s="4" t="str">
        <f>[1]ТМЦ!A685</f>
        <v>680 Т</v>
      </c>
      <c r="D11" s="4" t="str">
        <f>[1]ТМЦ!B685</f>
        <v>221973.210.000000</v>
      </c>
      <c r="E11" s="4" t="s">
        <v>41</v>
      </c>
      <c r="F11" s="4" t="s">
        <v>42</v>
      </c>
      <c r="G11" s="4" t="s">
        <v>27</v>
      </c>
      <c r="H11" s="1">
        <f>[1]ТМЦ!Z685</f>
        <v>66</v>
      </c>
      <c r="I11" s="25">
        <f t="shared" si="3"/>
        <v>16.584249084249084</v>
      </c>
      <c r="J11" s="26">
        <f t="shared" si="0"/>
        <v>1094.5604395604396</v>
      </c>
      <c r="K11" s="27" t="s">
        <v>19</v>
      </c>
      <c r="L11" s="4" t="s">
        <v>24</v>
      </c>
      <c r="M11" s="28" t="s">
        <v>25</v>
      </c>
      <c r="N11" s="4" t="s">
        <v>26</v>
      </c>
      <c r="O11" s="29">
        <v>1150834.6299999999</v>
      </c>
      <c r="P11" s="30">
        <f>[1]ТМЦ!AB685</f>
        <v>5976.3</v>
      </c>
      <c r="Q11" s="31">
        <f t="shared" si="1"/>
        <v>1094.5604395604396</v>
      </c>
      <c r="R11" s="32">
        <f t="shared" si="2"/>
        <v>0</v>
      </c>
    </row>
    <row r="12" spans="1:195" s="33" customFormat="1" ht="75" x14ac:dyDescent="0.25">
      <c r="A12" s="4">
        <v>7</v>
      </c>
      <c r="B12" s="4" t="s">
        <v>4</v>
      </c>
      <c r="C12" s="4" t="str">
        <f>[1]ТМЦ!A686</f>
        <v>681 Т</v>
      </c>
      <c r="D12" s="4" t="str">
        <f>[1]ТМЦ!B686</f>
        <v>222925.500.000010</v>
      </c>
      <c r="E12" s="4" t="s">
        <v>43</v>
      </c>
      <c r="F12" s="4" t="s">
        <v>44</v>
      </c>
      <c r="G12" s="4" t="s">
        <v>27</v>
      </c>
      <c r="H12" s="1">
        <f>[1]ТМЦ!Z686</f>
        <v>26</v>
      </c>
      <c r="I12" s="25">
        <f t="shared" si="3"/>
        <v>30.675824175824175</v>
      </c>
      <c r="J12" s="26">
        <f t="shared" si="0"/>
        <v>797.57142857142856</v>
      </c>
      <c r="K12" s="27" t="s">
        <v>19</v>
      </c>
      <c r="L12" s="4" t="s">
        <v>24</v>
      </c>
      <c r="M12" s="28" t="s">
        <v>25</v>
      </c>
      <c r="N12" s="4" t="s">
        <v>26</v>
      </c>
      <c r="O12" s="29">
        <v>715.53</v>
      </c>
      <c r="P12" s="30">
        <f>[1]ТМЦ!AB686</f>
        <v>4354.74</v>
      </c>
      <c r="Q12" s="31">
        <f t="shared" si="1"/>
        <v>797.57142857142856</v>
      </c>
      <c r="R12" s="32">
        <f t="shared" si="2"/>
        <v>0</v>
      </c>
    </row>
    <row r="13" spans="1:195" ht="75" x14ac:dyDescent="0.25">
      <c r="A13" s="4">
        <v>8</v>
      </c>
      <c r="B13" s="4" t="s">
        <v>4</v>
      </c>
      <c r="C13" s="4" t="str">
        <f>[1]ТМЦ!A687</f>
        <v>682 Т</v>
      </c>
      <c r="D13" s="4" t="str">
        <f>[1]ТМЦ!B687</f>
        <v>257111.910.000000</v>
      </c>
      <c r="E13" s="4" t="s">
        <v>45</v>
      </c>
      <c r="F13" s="4" t="s">
        <v>46</v>
      </c>
      <c r="G13" s="4" t="s">
        <v>27</v>
      </c>
      <c r="H13" s="1">
        <f>[1]ТМЦ!Z687</f>
        <v>26</v>
      </c>
      <c r="I13" s="25">
        <f t="shared" si="3"/>
        <v>38.316849816849818</v>
      </c>
      <c r="J13" s="26">
        <f t="shared" si="0"/>
        <v>996.2380952380953</v>
      </c>
      <c r="K13" s="27" t="s">
        <v>19</v>
      </c>
      <c r="L13" s="4" t="s">
        <v>24</v>
      </c>
      <c r="M13" s="28" t="s">
        <v>25</v>
      </c>
      <c r="N13" s="4" t="s">
        <v>26</v>
      </c>
      <c r="O13" s="29">
        <v>2038.4</v>
      </c>
      <c r="P13" s="30">
        <f>[1]ТМЦ!AB687</f>
        <v>5439.46</v>
      </c>
      <c r="Q13" s="31">
        <f t="shared" si="1"/>
        <v>996.2380952380953</v>
      </c>
      <c r="R13" s="32">
        <f t="shared" si="2"/>
        <v>0</v>
      </c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</row>
    <row r="14" spans="1:195" ht="75" x14ac:dyDescent="0.25">
      <c r="A14" s="4">
        <v>9</v>
      </c>
      <c r="B14" s="4" t="s">
        <v>4</v>
      </c>
      <c r="C14" s="4" t="str">
        <f>[1]ТМЦ!A688</f>
        <v>683 Т</v>
      </c>
      <c r="D14" s="4" t="str">
        <f>[1]ТМЦ!B688</f>
        <v>222925.700.000027</v>
      </c>
      <c r="E14" s="4" t="str">
        <f>[1]ТМЦ!C688</f>
        <v>Папка</v>
      </c>
      <c r="F14" s="4" t="s">
        <v>47</v>
      </c>
      <c r="G14" s="4" t="s">
        <v>27</v>
      </c>
      <c r="H14" s="1">
        <f>[1]ТМЦ!Z688</f>
        <v>63</v>
      </c>
      <c r="I14" s="25">
        <f t="shared" si="3"/>
        <v>70.741758241758248</v>
      </c>
      <c r="J14" s="26">
        <f t="shared" si="0"/>
        <v>4456.7307692307695</v>
      </c>
      <c r="K14" s="27" t="s">
        <v>19</v>
      </c>
      <c r="L14" s="4" t="s">
        <v>24</v>
      </c>
      <c r="M14" s="28" t="s">
        <v>25</v>
      </c>
      <c r="N14" s="4" t="s">
        <v>26</v>
      </c>
      <c r="O14" s="29">
        <v>911.73</v>
      </c>
      <c r="P14" s="30">
        <f>[1]ТМЦ!AB688</f>
        <v>24333.75</v>
      </c>
      <c r="Q14" s="31">
        <f t="shared" si="1"/>
        <v>4456.7307692307695</v>
      </c>
      <c r="R14" s="32">
        <f t="shared" si="2"/>
        <v>0</v>
      </c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</row>
    <row r="15" spans="1:195" s="33" customFormat="1" ht="75" x14ac:dyDescent="0.25">
      <c r="A15" s="4">
        <v>10</v>
      </c>
      <c r="B15" s="4" t="s">
        <v>4</v>
      </c>
      <c r="C15" s="4" t="str">
        <f>[1]ТМЦ!A689</f>
        <v>684 Т</v>
      </c>
      <c r="D15" s="4" t="str">
        <f>[1]ТМЦ!B689</f>
        <v>222925.700.000027</v>
      </c>
      <c r="E15" s="4" t="str">
        <f>[1]ТМЦ!C689</f>
        <v>Папка</v>
      </c>
      <c r="F15" s="4" t="s">
        <v>47</v>
      </c>
      <c r="G15" s="4" t="s">
        <v>27</v>
      </c>
      <c r="H15" s="1">
        <f>[1]ТМЦ!Z689</f>
        <v>125</v>
      </c>
      <c r="I15" s="25">
        <f t="shared" si="3"/>
        <v>25.124542124542124</v>
      </c>
      <c r="J15" s="26">
        <f t="shared" si="0"/>
        <v>3140.5677655677655</v>
      </c>
      <c r="K15" s="27" t="s">
        <v>19</v>
      </c>
      <c r="L15" s="4" t="s">
        <v>24</v>
      </c>
      <c r="M15" s="28" t="s">
        <v>25</v>
      </c>
      <c r="N15" s="4" t="s">
        <v>26</v>
      </c>
      <c r="O15" s="29">
        <v>439086.38</v>
      </c>
      <c r="P15" s="30">
        <f>[1]ТМЦ!AB689</f>
        <v>17147.5</v>
      </c>
      <c r="Q15" s="31">
        <f t="shared" si="1"/>
        <v>3140.5677655677655</v>
      </c>
      <c r="R15" s="32">
        <f t="shared" si="2"/>
        <v>0</v>
      </c>
    </row>
    <row r="16" spans="1:195" s="33" customFormat="1" ht="75" x14ac:dyDescent="0.25">
      <c r="A16" s="4">
        <v>11</v>
      </c>
      <c r="B16" s="4" t="s">
        <v>4</v>
      </c>
      <c r="C16" s="4" t="str">
        <f>[1]ТМЦ!A690</f>
        <v>685 Т</v>
      </c>
      <c r="D16" s="4" t="str">
        <f>[1]ТМЦ!B690</f>
        <v>329912.130.000000</v>
      </c>
      <c r="E16" s="22" t="s">
        <v>33</v>
      </c>
      <c r="F16" s="4" t="s">
        <v>48</v>
      </c>
      <c r="G16" s="4" t="s">
        <v>27</v>
      </c>
      <c r="H16" s="1">
        <f>[1]ТМЦ!Z690</f>
        <v>261</v>
      </c>
      <c r="I16" s="25">
        <f t="shared" si="3"/>
        <v>27.5</v>
      </c>
      <c r="J16" s="26">
        <f t="shared" si="0"/>
        <v>7177.5</v>
      </c>
      <c r="K16" s="27" t="s">
        <v>19</v>
      </c>
      <c r="L16" s="4" t="s">
        <v>24</v>
      </c>
      <c r="M16" s="28" t="s">
        <v>25</v>
      </c>
      <c r="N16" s="4" t="s">
        <v>26</v>
      </c>
      <c r="O16" s="29">
        <v>13234.83</v>
      </c>
      <c r="P16" s="30">
        <f>[1]ТМЦ!AB690</f>
        <v>39189.15</v>
      </c>
      <c r="Q16" s="31">
        <f t="shared" si="1"/>
        <v>7177.5</v>
      </c>
      <c r="R16" s="32">
        <f t="shared" si="2"/>
        <v>0</v>
      </c>
    </row>
    <row r="17" spans="1:195" s="33" customFormat="1" ht="75" x14ac:dyDescent="0.25">
      <c r="A17" s="4">
        <v>12</v>
      </c>
      <c r="B17" s="4" t="s">
        <v>4</v>
      </c>
      <c r="C17" s="4" t="str">
        <f>[1]ТМЦ!A691</f>
        <v>686 Т</v>
      </c>
      <c r="D17" s="4" t="str">
        <f>[1]ТМЦ!B691</f>
        <v>259923.500.000005</v>
      </c>
      <c r="E17" s="4" t="s">
        <v>49</v>
      </c>
      <c r="F17" s="4" t="s">
        <v>50</v>
      </c>
      <c r="G17" s="1" t="s">
        <v>28</v>
      </c>
      <c r="H17" s="1">
        <f>[1]ТМЦ!Z691</f>
        <v>60</v>
      </c>
      <c r="I17" s="25">
        <f t="shared" si="3"/>
        <v>50.300366300366299</v>
      </c>
      <c r="J17" s="26">
        <f t="shared" si="0"/>
        <v>3018.0219780219782</v>
      </c>
      <c r="K17" s="27" t="s">
        <v>19</v>
      </c>
      <c r="L17" s="4" t="s">
        <v>24</v>
      </c>
      <c r="M17" s="28" t="s">
        <v>25</v>
      </c>
      <c r="N17" s="4" t="s">
        <v>26</v>
      </c>
      <c r="O17" s="29">
        <v>1358214.55</v>
      </c>
      <c r="P17" s="30">
        <f>[1]ТМЦ!AB691</f>
        <v>16478.400000000001</v>
      </c>
      <c r="Q17" s="31">
        <f t="shared" si="1"/>
        <v>3018.0219780219782</v>
      </c>
      <c r="R17" s="32">
        <f t="shared" si="2"/>
        <v>0</v>
      </c>
    </row>
    <row r="18" spans="1:195" s="33" customFormat="1" ht="75" x14ac:dyDescent="0.25">
      <c r="A18" s="4">
        <v>13</v>
      </c>
      <c r="B18" s="4" t="s">
        <v>4</v>
      </c>
      <c r="C18" s="4" t="str">
        <f>[1]ТМЦ!A692</f>
        <v>687 Т</v>
      </c>
      <c r="D18" s="4" t="str">
        <f>[1]ТМЦ!B692</f>
        <v>172312.700.000000</v>
      </c>
      <c r="E18" s="4" t="s">
        <v>51</v>
      </c>
      <c r="F18" s="4" t="s">
        <v>52</v>
      </c>
      <c r="G18" s="1" t="s">
        <v>28</v>
      </c>
      <c r="H18" s="1">
        <f>[1]ТМЦ!Z692</f>
        <v>220</v>
      </c>
      <c r="I18" s="25">
        <f t="shared" si="3"/>
        <v>27.349816849816847</v>
      </c>
      <c r="J18" s="26">
        <f t="shared" si="0"/>
        <v>6016.9597069597066</v>
      </c>
      <c r="K18" s="27" t="s">
        <v>19</v>
      </c>
      <c r="L18" s="4" t="s">
        <v>24</v>
      </c>
      <c r="M18" s="28" t="s">
        <v>25</v>
      </c>
      <c r="N18" s="4" t="s">
        <v>26</v>
      </c>
      <c r="O18" s="29">
        <v>27391</v>
      </c>
      <c r="P18" s="30">
        <f>[1]ТМЦ!AB692</f>
        <v>32852.6</v>
      </c>
      <c r="Q18" s="31">
        <f t="shared" si="1"/>
        <v>6016.9597069597066</v>
      </c>
      <c r="R18" s="32">
        <f t="shared" si="2"/>
        <v>0</v>
      </c>
    </row>
    <row r="19" spans="1:195" ht="75" x14ac:dyDescent="0.25">
      <c r="A19" s="4">
        <v>14</v>
      </c>
      <c r="B19" s="4" t="s">
        <v>4</v>
      </c>
      <c r="C19" s="4" t="str">
        <f>[1]ТМЦ!A693</f>
        <v>688 Т</v>
      </c>
      <c r="D19" s="4" t="str">
        <f>[1]ТМЦ!B693</f>
        <v>172312.700.000034</v>
      </c>
      <c r="E19" s="4" t="s">
        <v>53</v>
      </c>
      <c r="F19" s="4" t="s">
        <v>54</v>
      </c>
      <c r="G19" s="4" t="s">
        <v>27</v>
      </c>
      <c r="H19" s="1">
        <f>[1]ТМЦ!Z693</f>
        <v>1460</v>
      </c>
      <c r="I19" s="25">
        <f t="shared" si="3"/>
        <v>2.1501831501831505</v>
      </c>
      <c r="J19" s="26">
        <f t="shared" si="0"/>
        <v>3139.2673992673995</v>
      </c>
      <c r="K19" s="27" t="s">
        <v>19</v>
      </c>
      <c r="L19" s="4" t="s">
        <v>24</v>
      </c>
      <c r="M19" s="28" t="s">
        <v>25</v>
      </c>
      <c r="N19" s="4" t="s">
        <v>26</v>
      </c>
      <c r="O19" s="29">
        <v>22500</v>
      </c>
      <c r="P19" s="30">
        <f>[1]ТМЦ!AB693</f>
        <v>17140.400000000001</v>
      </c>
      <c r="Q19" s="31">
        <f t="shared" si="1"/>
        <v>3139.2673992673995</v>
      </c>
      <c r="R19" s="32">
        <f t="shared" si="2"/>
        <v>0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</row>
    <row r="20" spans="1:195" ht="75" x14ac:dyDescent="0.25">
      <c r="A20" s="4">
        <v>15</v>
      </c>
      <c r="B20" s="4" t="s">
        <v>4</v>
      </c>
      <c r="C20" s="4" t="str">
        <f>[1]ТМЦ!A694</f>
        <v>689 Т</v>
      </c>
      <c r="D20" s="4" t="str">
        <f>[1]ТМЦ!B694</f>
        <v>172313.100.000004</v>
      </c>
      <c r="E20" s="4" t="str">
        <f>[1]ТМЦ!C694</f>
        <v>Журнал</v>
      </c>
      <c r="F20" s="4" t="s">
        <v>55</v>
      </c>
      <c r="G20" s="4" t="s">
        <v>27</v>
      </c>
      <c r="H20" s="1">
        <f>[1]ТМЦ!Z694</f>
        <v>50</v>
      </c>
      <c r="I20" s="25">
        <f t="shared" si="3"/>
        <v>143.49084249084251</v>
      </c>
      <c r="J20" s="26">
        <f t="shared" si="0"/>
        <v>7174.5421245421248</v>
      </c>
      <c r="K20" s="27" t="s">
        <v>19</v>
      </c>
      <c r="L20" s="4" t="s">
        <v>24</v>
      </c>
      <c r="M20" s="28" t="s">
        <v>25</v>
      </c>
      <c r="N20" s="4" t="s">
        <v>26</v>
      </c>
      <c r="O20" s="29">
        <v>18000</v>
      </c>
      <c r="P20" s="30">
        <f>[1]ТМЦ!AB694</f>
        <v>39173</v>
      </c>
      <c r="Q20" s="31">
        <f t="shared" si="1"/>
        <v>7174.5421245421248</v>
      </c>
      <c r="R20" s="32">
        <f t="shared" si="2"/>
        <v>0</v>
      </c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</row>
    <row r="21" spans="1:195" s="33" customFormat="1" ht="75" x14ac:dyDescent="0.25">
      <c r="A21" s="4">
        <v>16</v>
      </c>
      <c r="B21" s="4" t="s">
        <v>4</v>
      </c>
      <c r="C21" s="4" t="str">
        <f>[1]ТМЦ!A695</f>
        <v>690 Т</v>
      </c>
      <c r="D21" s="4" t="str">
        <f>[1]ТМЦ!B695</f>
        <v>172312.700.000034</v>
      </c>
      <c r="E21" s="4" t="s">
        <v>53</v>
      </c>
      <c r="F21" s="4" t="s">
        <v>54</v>
      </c>
      <c r="G21" s="4" t="s">
        <v>27</v>
      </c>
      <c r="H21" s="1">
        <f>[1]ТМЦ!Z695</f>
        <v>353</v>
      </c>
      <c r="I21" s="25">
        <f t="shared" si="3"/>
        <v>1.7509157509157507</v>
      </c>
      <c r="J21" s="26">
        <f t="shared" si="0"/>
        <v>618.07326007326003</v>
      </c>
      <c r="K21" s="27" t="s">
        <v>19</v>
      </c>
      <c r="L21" s="4" t="s">
        <v>24</v>
      </c>
      <c r="M21" s="28" t="s">
        <v>25</v>
      </c>
      <c r="N21" s="4" t="s">
        <v>26</v>
      </c>
      <c r="O21" s="29">
        <v>14175</v>
      </c>
      <c r="P21" s="30">
        <f>[1]ТМЦ!AB695</f>
        <v>3374.68</v>
      </c>
      <c r="Q21" s="31">
        <f t="shared" ref="Q21:Q22" si="4">P21/5.46</f>
        <v>618.07326007326003</v>
      </c>
      <c r="R21" s="32">
        <f t="shared" ref="R21:R22" si="5">Q21-J21</f>
        <v>0</v>
      </c>
    </row>
    <row r="22" spans="1:195" s="33" customFormat="1" ht="75" x14ac:dyDescent="0.25">
      <c r="A22" s="4">
        <v>17</v>
      </c>
      <c r="B22" s="4" t="s">
        <v>4</v>
      </c>
      <c r="C22" s="4" t="str">
        <f>[1]ТМЦ!A696</f>
        <v>691 Т</v>
      </c>
      <c r="D22" s="4" t="str">
        <f>[1]ТМЦ!B696</f>
        <v>172313.100.000002</v>
      </c>
      <c r="E22" s="4" t="str">
        <f>[1]ТМЦ!C696</f>
        <v>Журнал</v>
      </c>
      <c r="F22" s="4" t="s">
        <v>56</v>
      </c>
      <c r="G22" s="4" t="s">
        <v>27</v>
      </c>
      <c r="H22" s="1">
        <f>[1]ТМЦ!Z696</f>
        <v>44</v>
      </c>
      <c r="I22" s="25">
        <f t="shared" si="3"/>
        <v>92.5</v>
      </c>
      <c r="J22" s="26">
        <f t="shared" ref="J22:J52" si="6">P22/5.46</f>
        <v>4070</v>
      </c>
      <c r="K22" s="27" t="s">
        <v>19</v>
      </c>
      <c r="L22" s="4" t="s">
        <v>24</v>
      </c>
      <c r="M22" s="28" t="s">
        <v>25</v>
      </c>
      <c r="N22" s="4" t="s">
        <v>26</v>
      </c>
      <c r="O22" s="29">
        <v>413.29</v>
      </c>
      <c r="P22" s="30">
        <f>[1]ТМЦ!AB696</f>
        <v>22222.2</v>
      </c>
      <c r="Q22" s="31">
        <f t="shared" si="4"/>
        <v>4070</v>
      </c>
      <c r="R22" s="32">
        <f t="shared" si="5"/>
        <v>0</v>
      </c>
    </row>
    <row r="23" spans="1:195" s="33" customFormat="1" ht="75" x14ac:dyDescent="0.25">
      <c r="A23" s="4">
        <v>18</v>
      </c>
      <c r="B23" s="4" t="s">
        <v>4</v>
      </c>
      <c r="C23" s="4" t="str">
        <f>[1]ТМЦ!A697</f>
        <v>692 Т</v>
      </c>
      <c r="D23" s="4" t="str">
        <f>[1]ТМЦ!B697</f>
        <v>172313.100.000004</v>
      </c>
      <c r="E23" s="4" t="str">
        <f>[1]ТМЦ!C697</f>
        <v>Журнал</v>
      </c>
      <c r="F23" s="4" t="s">
        <v>55</v>
      </c>
      <c r="G23" s="4" t="s">
        <v>27</v>
      </c>
      <c r="H23" s="1">
        <f>[1]ТМЦ!Z697</f>
        <v>75</v>
      </c>
      <c r="I23" s="25">
        <f t="shared" si="3"/>
        <v>168.75091575091577</v>
      </c>
      <c r="J23" s="26">
        <f t="shared" si="6"/>
        <v>12656.318681318682</v>
      </c>
      <c r="K23" s="27" t="s">
        <v>19</v>
      </c>
      <c r="L23" s="4" t="s">
        <v>24</v>
      </c>
      <c r="M23" s="28" t="s">
        <v>25</v>
      </c>
      <c r="N23" s="4" t="s">
        <v>26</v>
      </c>
      <c r="O23" s="29">
        <v>584.11</v>
      </c>
      <c r="P23" s="30">
        <f>[1]ТМЦ!AB697</f>
        <v>69103.5</v>
      </c>
      <c r="Q23" s="31">
        <f t="shared" ref="Q23:Q30" si="7">P23/5.46</f>
        <v>12656.318681318682</v>
      </c>
      <c r="R23" s="32">
        <f t="shared" ref="R23:R30" si="8">Q23-J23</f>
        <v>0</v>
      </c>
    </row>
    <row r="24" spans="1:195" ht="75" x14ac:dyDescent="0.25">
      <c r="A24" s="4">
        <v>19</v>
      </c>
      <c r="B24" s="4" t="s">
        <v>4</v>
      </c>
      <c r="C24" s="4" t="str">
        <f>[1]ТМЦ!A698</f>
        <v>693 Т</v>
      </c>
      <c r="D24" s="4" t="str">
        <f>[1]ТМЦ!B698</f>
        <v>172312.700.000034</v>
      </c>
      <c r="E24" s="4" t="s">
        <v>53</v>
      </c>
      <c r="F24" s="4" t="s">
        <v>54</v>
      </c>
      <c r="G24" s="4" t="s">
        <v>27</v>
      </c>
      <c r="H24" s="1">
        <f>[1]ТМЦ!Z698</f>
        <v>620</v>
      </c>
      <c r="I24" s="25">
        <f t="shared" si="3"/>
        <v>11.891941391941392</v>
      </c>
      <c r="J24" s="26">
        <f t="shared" si="6"/>
        <v>7373.003663003663</v>
      </c>
      <c r="K24" s="27" t="s">
        <v>19</v>
      </c>
      <c r="L24" s="4" t="s">
        <v>24</v>
      </c>
      <c r="M24" s="28" t="s">
        <v>25</v>
      </c>
      <c r="N24" s="4" t="s">
        <v>26</v>
      </c>
      <c r="O24" s="29">
        <v>584.11</v>
      </c>
      <c r="P24" s="30">
        <f>[1]ТМЦ!AB698</f>
        <v>40256.6</v>
      </c>
      <c r="Q24" s="31">
        <f t="shared" si="7"/>
        <v>7373.003663003663</v>
      </c>
      <c r="R24" s="32">
        <f t="shared" si="8"/>
        <v>0</v>
      </c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</row>
    <row r="25" spans="1:195" s="33" customFormat="1" ht="75" x14ac:dyDescent="0.25">
      <c r="A25" s="4">
        <v>20</v>
      </c>
      <c r="B25" s="4" t="s">
        <v>4</v>
      </c>
      <c r="C25" s="4" t="str">
        <f>[1]ТМЦ!A699</f>
        <v>694 Т</v>
      </c>
      <c r="D25" s="4" t="str">
        <f>[1]ТМЦ!B699</f>
        <v>282323.900.000008</v>
      </c>
      <c r="E25" s="4" t="str">
        <f>[1]ТМЦ!C699</f>
        <v>Антистеплер</v>
      </c>
      <c r="F25" s="4" t="s">
        <v>57</v>
      </c>
      <c r="G25" s="4" t="s">
        <v>27</v>
      </c>
      <c r="H25" s="1">
        <f>[1]ТМЦ!Z699</f>
        <v>4</v>
      </c>
      <c r="I25" s="25">
        <f t="shared" si="3"/>
        <v>35.26739926739927</v>
      </c>
      <c r="J25" s="26">
        <f t="shared" si="6"/>
        <v>141.06959706959708</v>
      </c>
      <c r="K25" s="27" t="s">
        <v>19</v>
      </c>
      <c r="L25" s="4" t="s">
        <v>24</v>
      </c>
      <c r="M25" s="28" t="s">
        <v>25</v>
      </c>
      <c r="N25" s="4" t="s">
        <v>26</v>
      </c>
      <c r="O25" s="29">
        <v>346.2</v>
      </c>
      <c r="P25" s="30">
        <f>[1]ТМЦ!AB699</f>
        <v>770.24</v>
      </c>
      <c r="Q25" s="31">
        <f t="shared" si="7"/>
        <v>141.06959706959708</v>
      </c>
      <c r="R25" s="32">
        <f t="shared" si="8"/>
        <v>0</v>
      </c>
    </row>
    <row r="26" spans="1:195" ht="75" x14ac:dyDescent="0.25">
      <c r="A26" s="4">
        <v>21</v>
      </c>
      <c r="B26" s="4" t="s">
        <v>4</v>
      </c>
      <c r="C26" s="4" t="str">
        <f>[1]ТМЦ!A700</f>
        <v>695 Т</v>
      </c>
      <c r="D26" s="4" t="str">
        <f>[1]ТМЦ!B700</f>
        <v>282323.900.000005</v>
      </c>
      <c r="E26" s="4" t="s">
        <v>58</v>
      </c>
      <c r="F26" s="4" t="s">
        <v>59</v>
      </c>
      <c r="G26" s="4" t="s">
        <v>27</v>
      </c>
      <c r="H26" s="1">
        <f>[1]ТМЦ!Z700</f>
        <v>4</v>
      </c>
      <c r="I26" s="25">
        <f t="shared" si="3"/>
        <v>188.75091575091574</v>
      </c>
      <c r="J26" s="26">
        <f t="shared" si="6"/>
        <v>755.00366300366295</v>
      </c>
      <c r="K26" s="27" t="s">
        <v>19</v>
      </c>
      <c r="L26" s="4" t="s">
        <v>24</v>
      </c>
      <c r="M26" s="28" t="s">
        <v>25</v>
      </c>
      <c r="N26" s="4" t="s">
        <v>26</v>
      </c>
      <c r="O26" s="29">
        <v>20765</v>
      </c>
      <c r="P26" s="30">
        <f>[1]ТМЦ!AB700</f>
        <v>4122.32</v>
      </c>
      <c r="Q26" s="31">
        <f t="shared" si="7"/>
        <v>755.00366300366295</v>
      </c>
      <c r="R26" s="32">
        <f t="shared" si="8"/>
        <v>0</v>
      </c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</row>
    <row r="27" spans="1:195" s="33" customFormat="1" ht="75" x14ac:dyDescent="0.25">
      <c r="A27" s="4">
        <v>22</v>
      </c>
      <c r="B27" s="4" t="s">
        <v>4</v>
      </c>
      <c r="C27" s="4" t="str">
        <f>[1]ТМЦ!A701</f>
        <v>696 Т</v>
      </c>
      <c r="D27" s="4" t="str">
        <f>[1]ТМЦ!B701</f>
        <v>172312.700.000016</v>
      </c>
      <c r="E27" s="4" t="s">
        <v>60</v>
      </c>
      <c r="F27" s="4" t="s">
        <v>61</v>
      </c>
      <c r="G27" s="4" t="s">
        <v>27</v>
      </c>
      <c r="H27" s="1">
        <f>[1]ТМЦ!Z701</f>
        <v>11</v>
      </c>
      <c r="I27" s="25">
        <f t="shared" si="3"/>
        <v>328.95787545787545</v>
      </c>
      <c r="J27" s="26">
        <f t="shared" si="6"/>
        <v>3618.53663003663</v>
      </c>
      <c r="K27" s="27" t="s">
        <v>19</v>
      </c>
      <c r="L27" s="4" t="s">
        <v>24</v>
      </c>
      <c r="M27" s="28" t="s">
        <v>25</v>
      </c>
      <c r="N27" s="4" t="s">
        <v>26</v>
      </c>
      <c r="O27" s="29">
        <v>1885.36</v>
      </c>
      <c r="P27" s="30">
        <f>[1]ТМЦ!AB701</f>
        <v>19757.21</v>
      </c>
      <c r="Q27" s="31">
        <f t="shared" si="7"/>
        <v>3618.53663003663</v>
      </c>
      <c r="R27" s="32">
        <f t="shared" si="8"/>
        <v>0</v>
      </c>
    </row>
    <row r="28" spans="1:195" s="33" customFormat="1" ht="75" x14ac:dyDescent="0.25">
      <c r="A28" s="4">
        <v>23</v>
      </c>
      <c r="B28" s="4" t="s">
        <v>4</v>
      </c>
      <c r="C28" s="4" t="str">
        <f>[1]ТМЦ!A702</f>
        <v>697 Т</v>
      </c>
      <c r="D28" s="4" t="str">
        <f>[1]ТМЦ!B702</f>
        <v>222929.900.000142</v>
      </c>
      <c r="E28" s="4" t="str">
        <f>[1]ТМЦ!C702</f>
        <v>Лоток</v>
      </c>
      <c r="F28" s="4" t="str">
        <f>[1]ТМЦ!D702</f>
        <v>канцелярский, пластмассовый</v>
      </c>
      <c r="G28" s="4" t="s">
        <v>27</v>
      </c>
      <c r="H28" s="1">
        <f>[1]ТМЦ!Z702</f>
        <v>4</v>
      </c>
      <c r="I28" s="25">
        <f t="shared" si="3"/>
        <v>390</v>
      </c>
      <c r="J28" s="26">
        <f t="shared" si="6"/>
        <v>1560</v>
      </c>
      <c r="K28" s="27" t="s">
        <v>19</v>
      </c>
      <c r="L28" s="4" t="s">
        <v>24</v>
      </c>
      <c r="M28" s="28" t="s">
        <v>25</v>
      </c>
      <c r="N28" s="4" t="s">
        <v>26</v>
      </c>
      <c r="O28" s="29">
        <v>14324.9</v>
      </c>
      <c r="P28" s="30">
        <f>[1]ТМЦ!AB702</f>
        <v>8517.6</v>
      </c>
      <c r="Q28" s="31">
        <f t="shared" si="7"/>
        <v>1560</v>
      </c>
      <c r="R28" s="32">
        <f t="shared" si="8"/>
        <v>0</v>
      </c>
    </row>
    <row r="29" spans="1:195" ht="75" x14ac:dyDescent="0.25">
      <c r="A29" s="4">
        <v>24</v>
      </c>
      <c r="B29" s="4" t="s">
        <v>4</v>
      </c>
      <c r="C29" s="4" t="str">
        <f>[1]ТМЦ!A703</f>
        <v>698 Т</v>
      </c>
      <c r="D29" s="4" t="str">
        <f>[1]ТМЦ!B703</f>
        <v>222929.900.000142</v>
      </c>
      <c r="E29" s="4" t="s">
        <v>62</v>
      </c>
      <c r="F29" s="4" t="s">
        <v>63</v>
      </c>
      <c r="G29" s="4" t="s">
        <v>27</v>
      </c>
      <c r="H29" s="1">
        <f>[1]ТМЦ!Z703</f>
        <v>4</v>
      </c>
      <c r="I29" s="25">
        <f t="shared" si="3"/>
        <v>321.66666666666669</v>
      </c>
      <c r="J29" s="26">
        <f t="shared" si="6"/>
        <v>1286.6666666666667</v>
      </c>
      <c r="K29" s="27" t="s">
        <v>19</v>
      </c>
      <c r="L29" s="4" t="s">
        <v>24</v>
      </c>
      <c r="M29" s="28" t="s">
        <v>25</v>
      </c>
      <c r="N29" s="4" t="s">
        <v>26</v>
      </c>
      <c r="O29" s="29">
        <v>76417.25</v>
      </c>
      <c r="P29" s="30">
        <f>[1]ТМЦ!AB703</f>
        <v>7025.2</v>
      </c>
      <c r="Q29" s="31">
        <f t="shared" si="7"/>
        <v>1286.6666666666667</v>
      </c>
      <c r="R29" s="32">
        <f t="shared" si="8"/>
        <v>0</v>
      </c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  <c r="GB29" s="33"/>
      <c r="GC29" s="33"/>
      <c r="GD29" s="33"/>
      <c r="GE29" s="33"/>
      <c r="GF29" s="33"/>
      <c r="GG29" s="33"/>
      <c r="GH29" s="33"/>
      <c r="GI29" s="33"/>
      <c r="GJ29" s="33"/>
      <c r="GK29" s="33"/>
      <c r="GL29" s="33"/>
      <c r="GM29" s="33"/>
    </row>
    <row r="30" spans="1:195" s="33" customFormat="1" ht="75" x14ac:dyDescent="0.25">
      <c r="A30" s="4">
        <v>25</v>
      </c>
      <c r="B30" s="4" t="s">
        <v>4</v>
      </c>
      <c r="C30" s="4" t="str">
        <f>[1]ТМЦ!A704</f>
        <v>699 Т</v>
      </c>
      <c r="D30" s="4" t="str">
        <f>[1]ТМЦ!B704</f>
        <v>259923.500.000006</v>
      </c>
      <c r="E30" s="4" t="s">
        <v>64</v>
      </c>
      <c r="F30" s="4" t="s">
        <v>65</v>
      </c>
      <c r="G30" s="1" t="s">
        <v>28</v>
      </c>
      <c r="H30" s="1">
        <f>[1]ТМЦ!Z704</f>
        <v>35</v>
      </c>
      <c r="I30" s="25">
        <f t="shared" si="3"/>
        <v>57.009157509157511</v>
      </c>
      <c r="J30" s="26">
        <f t="shared" si="6"/>
        <v>1995.3205128205129</v>
      </c>
      <c r="K30" s="27" t="s">
        <v>19</v>
      </c>
      <c r="L30" s="4" t="s">
        <v>24</v>
      </c>
      <c r="M30" s="28" t="s">
        <v>25</v>
      </c>
      <c r="N30" s="4" t="s">
        <v>26</v>
      </c>
      <c r="O30" s="29">
        <v>1092</v>
      </c>
      <c r="P30" s="30">
        <f>[1]ТМЦ!AB704</f>
        <v>10894.45</v>
      </c>
      <c r="Q30" s="31">
        <f t="shared" si="7"/>
        <v>1995.3205128205129</v>
      </c>
      <c r="R30" s="32">
        <f t="shared" si="8"/>
        <v>0</v>
      </c>
    </row>
    <row r="31" spans="1:195" ht="75" x14ac:dyDescent="0.25">
      <c r="A31" s="4">
        <v>26</v>
      </c>
      <c r="B31" s="4" t="s">
        <v>4</v>
      </c>
      <c r="C31" s="34" t="str">
        <f>[1]ТМЦ!A705</f>
        <v>700 Т</v>
      </c>
      <c r="D31" s="4" t="str">
        <f>[1]ТМЦ!B705</f>
        <v>259923.500.000006</v>
      </c>
      <c r="E31" s="4" t="s">
        <v>64</v>
      </c>
      <c r="F31" s="4" t="s">
        <v>65</v>
      </c>
      <c r="G31" s="1" t="s">
        <v>28</v>
      </c>
      <c r="H31" s="35">
        <f>[1]ТМЦ!Z705</f>
        <v>37</v>
      </c>
      <c r="I31" s="25">
        <f t="shared" si="3"/>
        <v>30.157509157509157</v>
      </c>
      <c r="J31" s="26">
        <f t="shared" si="6"/>
        <v>1115.8278388278388</v>
      </c>
      <c r="K31" s="27" t="s">
        <v>19</v>
      </c>
      <c r="L31" s="4" t="s">
        <v>24</v>
      </c>
      <c r="M31" s="28" t="s">
        <v>25</v>
      </c>
      <c r="N31" s="4" t="s">
        <v>26</v>
      </c>
      <c r="P31" s="11">
        <f>[1]ТМЦ!AB705</f>
        <v>6092.42</v>
      </c>
    </row>
    <row r="32" spans="1:195" ht="75" x14ac:dyDescent="0.25">
      <c r="A32" s="4">
        <v>27</v>
      </c>
      <c r="B32" s="4" t="s">
        <v>4</v>
      </c>
      <c r="C32" s="34" t="str">
        <f>[1]ТМЦ!A706</f>
        <v>701 Т</v>
      </c>
      <c r="D32" s="4" t="str">
        <f>[1]ТМЦ!B706</f>
        <v>222925.900.000017</v>
      </c>
      <c r="E32" s="4" t="str">
        <f>[1]ТМЦ!C706</f>
        <v>Стикер</v>
      </c>
      <c r="F32" s="4" t="s">
        <v>66</v>
      </c>
      <c r="G32" s="1" t="s">
        <v>32</v>
      </c>
      <c r="H32" s="35">
        <f>[1]ТМЦ!Z706</f>
        <v>36</v>
      </c>
      <c r="I32" s="25">
        <f t="shared" si="3"/>
        <v>104.47435897435896</v>
      </c>
      <c r="J32" s="26">
        <f t="shared" si="6"/>
        <v>3761.0769230769229</v>
      </c>
      <c r="K32" s="27" t="s">
        <v>19</v>
      </c>
      <c r="L32" s="4" t="s">
        <v>24</v>
      </c>
      <c r="M32" s="28" t="s">
        <v>25</v>
      </c>
      <c r="N32" s="4" t="s">
        <v>26</v>
      </c>
      <c r="P32" s="11">
        <f>[1]ТМЦ!AB706</f>
        <v>20535.48</v>
      </c>
    </row>
    <row r="33" spans="1:16" ht="75" x14ac:dyDescent="0.25">
      <c r="A33" s="4">
        <v>28</v>
      </c>
      <c r="B33" s="4" t="s">
        <v>4</v>
      </c>
      <c r="C33" s="34" t="str">
        <f>[1]ТМЦ!A707</f>
        <v>702 Т</v>
      </c>
      <c r="D33" s="4" t="str">
        <f>[1]ТМЦ!B707</f>
        <v>329916.300.000002</v>
      </c>
      <c r="E33" s="4" t="s">
        <v>67</v>
      </c>
      <c r="F33" s="4" t="s">
        <v>68</v>
      </c>
      <c r="G33" s="4" t="s">
        <v>27</v>
      </c>
      <c r="H33" s="35">
        <f>[1]ТМЦ!Z707</f>
        <v>2</v>
      </c>
      <c r="I33" s="25">
        <f t="shared" si="3"/>
        <v>99.124542124542131</v>
      </c>
      <c r="J33" s="26">
        <f t="shared" si="6"/>
        <v>198.24908424908426</v>
      </c>
      <c r="K33" s="27" t="s">
        <v>19</v>
      </c>
      <c r="L33" s="4" t="s">
        <v>24</v>
      </c>
      <c r="M33" s="28" t="s">
        <v>25</v>
      </c>
      <c r="N33" s="4" t="s">
        <v>26</v>
      </c>
      <c r="P33" s="11">
        <f>[1]ТМЦ!AB707</f>
        <v>1082.44</v>
      </c>
    </row>
    <row r="34" spans="1:16" ht="75" x14ac:dyDescent="0.25">
      <c r="A34" s="4">
        <v>29</v>
      </c>
      <c r="B34" s="4" t="s">
        <v>4</v>
      </c>
      <c r="C34" s="34" t="str">
        <f>[1]ТМЦ!A708</f>
        <v>703 Т</v>
      </c>
      <c r="D34" s="4" t="str">
        <f>[1]ТМЦ!B708</f>
        <v>329959.900.000081</v>
      </c>
      <c r="E34" s="4" t="s">
        <v>69</v>
      </c>
      <c r="F34" s="4" t="s">
        <v>70</v>
      </c>
      <c r="G34" s="4" t="s">
        <v>27</v>
      </c>
      <c r="H34" s="35">
        <f>[1]ТМЦ!Z708</f>
        <v>30</v>
      </c>
      <c r="I34" s="25">
        <f t="shared" si="3"/>
        <v>62.5</v>
      </c>
      <c r="J34" s="26">
        <f t="shared" si="6"/>
        <v>1875</v>
      </c>
      <c r="K34" s="27" t="s">
        <v>19</v>
      </c>
      <c r="L34" s="4" t="s">
        <v>24</v>
      </c>
      <c r="M34" s="28" t="s">
        <v>25</v>
      </c>
      <c r="N34" s="4" t="s">
        <v>26</v>
      </c>
      <c r="P34" s="11">
        <f>[1]ТМЦ!AB708</f>
        <v>10237.5</v>
      </c>
    </row>
    <row r="35" spans="1:16" ht="75" x14ac:dyDescent="0.25">
      <c r="A35" s="4">
        <v>30</v>
      </c>
      <c r="B35" s="4" t="s">
        <v>4</v>
      </c>
      <c r="C35" s="34" t="str">
        <f>[1]ТМЦ!A709</f>
        <v>704 Т</v>
      </c>
      <c r="D35" s="4" t="str">
        <f>[1]ТМЦ!B709</f>
        <v>329914.390.000000</v>
      </c>
      <c r="E35" s="4" t="s">
        <v>71</v>
      </c>
      <c r="F35" s="4" t="s">
        <v>72</v>
      </c>
      <c r="G35" s="4" t="s">
        <v>27</v>
      </c>
      <c r="H35" s="35">
        <f>[1]ТМЦ!Z709</f>
        <v>8</v>
      </c>
      <c r="I35" s="25">
        <f t="shared" si="3"/>
        <v>13.741758241758243</v>
      </c>
      <c r="J35" s="26">
        <f t="shared" si="6"/>
        <v>109.93406593406594</v>
      </c>
      <c r="K35" s="27" t="s">
        <v>19</v>
      </c>
      <c r="L35" s="4" t="s">
        <v>24</v>
      </c>
      <c r="M35" s="28" t="s">
        <v>25</v>
      </c>
      <c r="N35" s="4" t="s">
        <v>26</v>
      </c>
      <c r="P35" s="11">
        <f>[1]ТМЦ!AB709</f>
        <v>600.24</v>
      </c>
    </row>
    <row r="36" spans="1:16" ht="75" x14ac:dyDescent="0.25">
      <c r="A36" s="4">
        <v>31</v>
      </c>
      <c r="B36" s="4" t="s">
        <v>4</v>
      </c>
      <c r="C36" s="34" t="str">
        <f>[1]ТМЦ!A710</f>
        <v>705 Т</v>
      </c>
      <c r="D36" s="4" t="str">
        <f>[1]ТМЦ!B710</f>
        <v>222925.900.000003</v>
      </c>
      <c r="E36" s="4" t="s">
        <v>73</v>
      </c>
      <c r="F36" s="4" t="s">
        <v>74</v>
      </c>
      <c r="G36" s="4" t="s">
        <v>27</v>
      </c>
      <c r="H36" s="35">
        <f>[1]ТМЦ!Z710</f>
        <v>4</v>
      </c>
      <c r="I36" s="25">
        <f t="shared" si="3"/>
        <v>1.6501831501831501</v>
      </c>
      <c r="J36" s="26">
        <f t="shared" si="6"/>
        <v>6.6007326007326004</v>
      </c>
      <c r="K36" s="27" t="s">
        <v>19</v>
      </c>
      <c r="L36" s="4" t="s">
        <v>24</v>
      </c>
      <c r="M36" s="28" t="s">
        <v>25</v>
      </c>
      <c r="N36" s="4" t="s">
        <v>26</v>
      </c>
      <c r="P36" s="11">
        <f>[1]ТМЦ!AB710</f>
        <v>36.04</v>
      </c>
    </row>
    <row r="37" spans="1:16" ht="75" x14ac:dyDescent="0.25">
      <c r="A37" s="4">
        <v>32</v>
      </c>
      <c r="B37" s="4" t="s">
        <v>4</v>
      </c>
      <c r="C37" s="34" t="str">
        <f>[1]ТМЦ!A711</f>
        <v>706 Т</v>
      </c>
      <c r="D37" s="4" t="str">
        <f>[1]ТМЦ!B711</f>
        <v>222925.900.000003</v>
      </c>
      <c r="E37" s="4" t="s">
        <v>73</v>
      </c>
      <c r="F37" s="4" t="s">
        <v>74</v>
      </c>
      <c r="G37" s="4" t="s">
        <v>27</v>
      </c>
      <c r="H37" s="35">
        <f>[1]ТМЦ!Z711</f>
        <v>166</v>
      </c>
      <c r="I37" s="25">
        <f t="shared" si="3"/>
        <v>1.6501831501831501</v>
      </c>
      <c r="J37" s="26">
        <f t="shared" si="6"/>
        <v>273.93040293040292</v>
      </c>
      <c r="K37" s="27" t="s">
        <v>19</v>
      </c>
      <c r="L37" s="4" t="s">
        <v>24</v>
      </c>
      <c r="M37" s="28" t="s">
        <v>25</v>
      </c>
      <c r="N37" s="4" t="s">
        <v>26</v>
      </c>
      <c r="P37" s="11">
        <f>[1]ТМЦ!AB711</f>
        <v>1495.66</v>
      </c>
    </row>
    <row r="38" spans="1:16" ht="75" x14ac:dyDescent="0.25">
      <c r="A38" s="4">
        <v>32</v>
      </c>
      <c r="B38" s="4" t="s">
        <v>4</v>
      </c>
      <c r="C38" s="34" t="str">
        <f>[1]ТМЦ!A713</f>
        <v>708 Т</v>
      </c>
      <c r="D38" s="4" t="str">
        <f>[1]ТМЦ!B713</f>
        <v>222130.100.000001</v>
      </c>
      <c r="E38" s="4" t="s">
        <v>75</v>
      </c>
      <c r="F38" s="4" t="s">
        <v>76</v>
      </c>
      <c r="G38" s="1" t="s">
        <v>28</v>
      </c>
      <c r="H38" s="35">
        <f>[1]ТМЦ!Z713</f>
        <v>2</v>
      </c>
      <c r="I38" s="25">
        <f t="shared" si="3"/>
        <v>538.33333333333337</v>
      </c>
      <c r="J38" s="26">
        <f t="shared" si="6"/>
        <v>1076.6666666666667</v>
      </c>
      <c r="K38" s="27" t="s">
        <v>19</v>
      </c>
      <c r="L38" s="4" t="s">
        <v>24</v>
      </c>
      <c r="M38" s="28" t="s">
        <v>25</v>
      </c>
      <c r="N38" s="4" t="s">
        <v>26</v>
      </c>
      <c r="P38" s="11">
        <f>[1]ТМЦ!AB713</f>
        <v>5878.6</v>
      </c>
    </row>
    <row r="39" spans="1:16" ht="75" x14ac:dyDescent="0.25">
      <c r="A39" s="4">
        <v>32</v>
      </c>
      <c r="B39" s="4" t="s">
        <v>4</v>
      </c>
      <c r="C39" s="34" t="str">
        <f>[1]ТМЦ!A714</f>
        <v>709 Т</v>
      </c>
      <c r="D39" s="4" t="str">
        <f>[1]ТМЦ!B714</f>
        <v>329959.900.000068</v>
      </c>
      <c r="E39" s="4" t="s">
        <v>77</v>
      </c>
      <c r="F39" s="4" t="s">
        <v>78</v>
      </c>
      <c r="G39" s="4" t="s">
        <v>27</v>
      </c>
      <c r="H39" s="35">
        <f>[1]ТМЦ!Z714</f>
        <v>7</v>
      </c>
      <c r="I39" s="25">
        <f t="shared" si="3"/>
        <v>1583.3333333333335</v>
      </c>
      <c r="J39" s="26">
        <f t="shared" si="6"/>
        <v>11083.333333333334</v>
      </c>
      <c r="K39" s="27" t="s">
        <v>19</v>
      </c>
      <c r="L39" s="4" t="s">
        <v>24</v>
      </c>
      <c r="M39" s="28" t="s">
        <v>25</v>
      </c>
      <c r="N39" s="4" t="s">
        <v>26</v>
      </c>
      <c r="P39" s="11">
        <f>[1]ТМЦ!AB714</f>
        <v>60515</v>
      </c>
    </row>
    <row r="40" spans="1:16" ht="75" x14ac:dyDescent="0.25">
      <c r="A40" s="4">
        <v>32</v>
      </c>
      <c r="B40" s="4" t="s">
        <v>4</v>
      </c>
      <c r="C40" s="34" t="str">
        <f>[1]ТМЦ!A715</f>
        <v>710 Т</v>
      </c>
      <c r="D40" s="4" t="str">
        <f>[1]ТМЦ!B715</f>
        <v>222925.700.000027</v>
      </c>
      <c r="E40" s="4" t="s">
        <v>79</v>
      </c>
      <c r="F40" s="4" t="s">
        <v>80</v>
      </c>
      <c r="G40" s="4" t="s">
        <v>27</v>
      </c>
      <c r="H40" s="35">
        <f>[1]ТМЦ!Z715</f>
        <v>46</v>
      </c>
      <c r="I40" s="25">
        <f t="shared" si="3"/>
        <v>22.624542124542128</v>
      </c>
      <c r="J40" s="26">
        <f t="shared" si="6"/>
        <v>1040.7289377289378</v>
      </c>
      <c r="K40" s="27" t="s">
        <v>19</v>
      </c>
      <c r="L40" s="4" t="s">
        <v>24</v>
      </c>
      <c r="M40" s="28" t="s">
        <v>25</v>
      </c>
      <c r="N40" s="4" t="s">
        <v>26</v>
      </c>
      <c r="P40" s="11">
        <f>[1]ТМЦ!AB715</f>
        <v>5682.38</v>
      </c>
    </row>
    <row r="41" spans="1:16" ht="75" x14ac:dyDescent="0.25">
      <c r="A41" s="4">
        <v>32</v>
      </c>
      <c r="B41" s="4" t="s">
        <v>4</v>
      </c>
      <c r="C41" s="34" t="str">
        <f>[1]ТМЦ!A716</f>
        <v>711 Т</v>
      </c>
      <c r="D41" s="4" t="str">
        <f>[1]ТМЦ!B716</f>
        <v>172313.500.000001</v>
      </c>
      <c r="E41" s="4" t="s">
        <v>81</v>
      </c>
      <c r="F41" s="4" t="str">
        <f>[1]ТМЦ!D716</f>
        <v>формат А4</v>
      </c>
      <c r="G41" s="4" t="s">
        <v>27</v>
      </c>
      <c r="H41" s="35">
        <f>[1]ТМЦ!Z716</f>
        <v>60</v>
      </c>
      <c r="I41" s="25">
        <f t="shared" si="3"/>
        <v>12.457875457875456</v>
      </c>
      <c r="J41" s="26">
        <f t="shared" si="6"/>
        <v>747.47252747252742</v>
      </c>
      <c r="K41" s="27" t="s">
        <v>19</v>
      </c>
      <c r="L41" s="4" t="s">
        <v>24</v>
      </c>
      <c r="M41" s="28" t="s">
        <v>25</v>
      </c>
      <c r="N41" s="4" t="s">
        <v>26</v>
      </c>
      <c r="P41" s="11">
        <f>[1]ТМЦ!AB716</f>
        <v>4081.2</v>
      </c>
    </row>
    <row r="42" spans="1:16" ht="75" x14ac:dyDescent="0.25">
      <c r="A42" s="4">
        <v>32</v>
      </c>
      <c r="B42" s="4" t="s">
        <v>4</v>
      </c>
      <c r="C42" s="34" t="str">
        <f>[1]ТМЦ!A717</f>
        <v>712 Т</v>
      </c>
      <c r="D42" s="4" t="str">
        <f>[1]ТМЦ!B717</f>
        <v>329912.130.000000</v>
      </c>
      <c r="E42" s="4" t="s">
        <v>33</v>
      </c>
      <c r="F42" s="4" t="s">
        <v>82</v>
      </c>
      <c r="G42" s="4" t="s">
        <v>27</v>
      </c>
      <c r="H42" s="35">
        <f>[1]ТМЦ!Z717</f>
        <v>25</v>
      </c>
      <c r="I42" s="25">
        <f t="shared" si="3"/>
        <v>18.474358974358974</v>
      </c>
      <c r="J42" s="26">
        <f t="shared" si="6"/>
        <v>461.85897435897436</v>
      </c>
      <c r="K42" s="27" t="s">
        <v>19</v>
      </c>
      <c r="L42" s="4" t="s">
        <v>24</v>
      </c>
      <c r="M42" s="28" t="s">
        <v>25</v>
      </c>
      <c r="N42" s="4" t="s">
        <v>26</v>
      </c>
      <c r="P42" s="11">
        <f>[1]ТМЦ!AB717</f>
        <v>2521.75</v>
      </c>
    </row>
    <row r="43" spans="1:16" ht="75" x14ac:dyDescent="0.25">
      <c r="A43" s="4">
        <v>32</v>
      </c>
      <c r="B43" s="4" t="s">
        <v>4</v>
      </c>
      <c r="C43" s="34" t="str">
        <f>[1]ТМЦ!A718</f>
        <v>713 Т</v>
      </c>
      <c r="D43" s="4" t="str">
        <f>[1]ТМЦ!B718</f>
        <v>222925.500.000012</v>
      </c>
      <c r="E43" s="4" t="str">
        <f>[1]ТМЦ!C718</f>
        <v>Маркер</v>
      </c>
      <c r="F43" s="4" t="s">
        <v>83</v>
      </c>
      <c r="G43" s="1" t="s">
        <v>29</v>
      </c>
      <c r="H43" s="35">
        <f>[1]ТМЦ!Z718</f>
        <v>14</v>
      </c>
      <c r="I43" s="25">
        <f t="shared" si="3"/>
        <v>92.208791208791212</v>
      </c>
      <c r="J43" s="26">
        <f t="shared" si="6"/>
        <v>1290.9230769230769</v>
      </c>
      <c r="K43" s="27" t="s">
        <v>19</v>
      </c>
      <c r="L43" s="4" t="s">
        <v>24</v>
      </c>
      <c r="M43" s="28" t="s">
        <v>25</v>
      </c>
      <c r="N43" s="4" t="s">
        <v>26</v>
      </c>
      <c r="P43" s="11">
        <f>[1]ТМЦ!AB718</f>
        <v>7048.44</v>
      </c>
    </row>
    <row r="44" spans="1:16" ht="75" x14ac:dyDescent="0.25">
      <c r="A44" s="4">
        <v>32</v>
      </c>
      <c r="B44" s="4" t="s">
        <v>4</v>
      </c>
      <c r="C44" s="34" t="str">
        <f>[1]ТМЦ!A719</f>
        <v>714 Т</v>
      </c>
      <c r="D44" s="4" t="str">
        <f>[1]ТМЦ!B719</f>
        <v>139215.500.000001</v>
      </c>
      <c r="E44" s="4" t="s">
        <v>84</v>
      </c>
      <c r="F44" s="4" t="s">
        <v>85</v>
      </c>
      <c r="G44" s="1" t="s">
        <v>30</v>
      </c>
      <c r="H44" s="35">
        <f>[1]ТМЦ!Z719</f>
        <v>10</v>
      </c>
      <c r="I44" s="25">
        <f t="shared" si="3"/>
        <v>1292.0842490842492</v>
      </c>
      <c r="J44" s="26">
        <f t="shared" si="6"/>
        <v>12920.842490842491</v>
      </c>
      <c r="K44" s="27" t="s">
        <v>19</v>
      </c>
      <c r="L44" s="4" t="s">
        <v>24</v>
      </c>
      <c r="M44" s="28" t="s">
        <v>25</v>
      </c>
      <c r="N44" s="4" t="s">
        <v>26</v>
      </c>
      <c r="P44" s="11">
        <f>[1]ТМЦ!AB719</f>
        <v>70547.8</v>
      </c>
    </row>
    <row r="45" spans="1:16" ht="75" x14ac:dyDescent="0.25">
      <c r="A45" s="4">
        <v>32</v>
      </c>
      <c r="B45" s="4" t="s">
        <v>4</v>
      </c>
      <c r="C45" s="34" t="str">
        <f>[1]ТМЦ!A720</f>
        <v>715 Т</v>
      </c>
      <c r="D45" s="4" t="str">
        <f>[1]ТМЦ!B720</f>
        <v>222929.900.000184</v>
      </c>
      <c r="E45" s="4" t="s">
        <v>86</v>
      </c>
      <c r="F45" s="4" t="s">
        <v>87</v>
      </c>
      <c r="G45" s="4" t="s">
        <v>27</v>
      </c>
      <c r="H45" s="35">
        <f>[1]ТМЦ!Z720</f>
        <v>15</v>
      </c>
      <c r="I45" s="25">
        <f t="shared" si="3"/>
        <v>643.24175824175825</v>
      </c>
      <c r="J45" s="26">
        <f t="shared" si="6"/>
        <v>9648.6263736263736</v>
      </c>
      <c r="K45" s="27" t="s">
        <v>19</v>
      </c>
      <c r="L45" s="4" t="s">
        <v>24</v>
      </c>
      <c r="M45" s="28" t="s">
        <v>25</v>
      </c>
      <c r="N45" s="4" t="s">
        <v>26</v>
      </c>
      <c r="P45" s="11">
        <f>[1]ТМЦ!AB720</f>
        <v>52681.5</v>
      </c>
    </row>
    <row r="46" spans="1:16" ht="75" x14ac:dyDescent="0.25">
      <c r="A46" s="4">
        <v>32</v>
      </c>
      <c r="B46" s="4" t="s">
        <v>4</v>
      </c>
      <c r="C46" s="34" t="str">
        <f>[1]ТМЦ!A721</f>
        <v>716 Т</v>
      </c>
      <c r="D46" s="4" t="str">
        <f>[1]ТМЦ!B721</f>
        <v>234210.500.000006</v>
      </c>
      <c r="E46" s="4" t="str">
        <f>[1]ТМЦ!C721</f>
        <v>Раковина</v>
      </c>
      <c r="F46" s="4" t="s">
        <v>88</v>
      </c>
      <c r="G46" s="1" t="s">
        <v>31</v>
      </c>
      <c r="H46" s="35">
        <f>[1]ТМЦ!Z721</f>
        <v>1</v>
      </c>
      <c r="I46" s="25">
        <f t="shared" si="3"/>
        <v>2095.8333333333335</v>
      </c>
      <c r="J46" s="26">
        <f t="shared" si="6"/>
        <v>2095.8333333333335</v>
      </c>
      <c r="K46" s="27" t="s">
        <v>19</v>
      </c>
      <c r="L46" s="4" t="s">
        <v>24</v>
      </c>
      <c r="M46" s="28" t="s">
        <v>25</v>
      </c>
      <c r="N46" s="4" t="s">
        <v>26</v>
      </c>
      <c r="P46" s="11">
        <f>[1]ТМЦ!AB721</f>
        <v>11443.25</v>
      </c>
    </row>
    <row r="47" spans="1:16" ht="75" x14ac:dyDescent="0.25">
      <c r="A47" s="4">
        <v>32</v>
      </c>
      <c r="B47" s="4" t="s">
        <v>4</v>
      </c>
      <c r="C47" s="34" t="str">
        <f>[1]ТМЦ!A722</f>
        <v>717 Т</v>
      </c>
      <c r="D47" s="4" t="str">
        <f>[1]ТМЦ!B722</f>
        <v>234210.500.000010</v>
      </c>
      <c r="E47" s="4" t="s">
        <v>89</v>
      </c>
      <c r="F47" s="4" t="s">
        <v>90</v>
      </c>
      <c r="G47" s="1" t="s">
        <v>31</v>
      </c>
      <c r="H47" s="35">
        <f>[1]ТМЦ!Z722</f>
        <v>1</v>
      </c>
      <c r="I47" s="25">
        <f t="shared" si="3"/>
        <v>4804.166666666667</v>
      </c>
      <c r="J47" s="26">
        <f t="shared" si="6"/>
        <v>4804.166666666667</v>
      </c>
      <c r="K47" s="27" t="s">
        <v>19</v>
      </c>
      <c r="L47" s="4" t="s">
        <v>24</v>
      </c>
      <c r="M47" s="28" t="s">
        <v>25</v>
      </c>
      <c r="N47" s="4" t="s">
        <v>26</v>
      </c>
      <c r="P47" s="11">
        <f>[1]ТМЦ!AB722</f>
        <v>26230.75</v>
      </c>
    </row>
    <row r="48" spans="1:16" ht="75" x14ac:dyDescent="0.25">
      <c r="A48" s="4">
        <v>32</v>
      </c>
      <c r="B48" s="4" t="s">
        <v>4</v>
      </c>
      <c r="C48" s="34" t="str">
        <f>[1]ТМЦ!A723</f>
        <v>718 Т</v>
      </c>
      <c r="D48" s="4" t="str">
        <f>[1]ТМЦ!B723</f>
        <v>172211.350.000002</v>
      </c>
      <c r="E48" s="4" t="s">
        <v>91</v>
      </c>
      <c r="F48" s="4" t="s">
        <v>92</v>
      </c>
      <c r="G48" s="1" t="s">
        <v>32</v>
      </c>
      <c r="H48" s="35">
        <f>[1]ТМЦ!Z723</f>
        <v>12</v>
      </c>
      <c r="I48" s="25">
        <f t="shared" si="3"/>
        <v>148.33333333333331</v>
      </c>
      <c r="J48" s="26">
        <f t="shared" si="6"/>
        <v>1779.9999999999998</v>
      </c>
      <c r="K48" s="27" t="s">
        <v>19</v>
      </c>
      <c r="L48" s="4" t="s">
        <v>24</v>
      </c>
      <c r="M48" s="28" t="s">
        <v>25</v>
      </c>
      <c r="N48" s="4" t="s">
        <v>26</v>
      </c>
      <c r="P48" s="11">
        <f>[1]ТМЦ!AB723</f>
        <v>9718.7999999999993</v>
      </c>
    </row>
    <row r="49" spans="1:195" ht="75" x14ac:dyDescent="0.25">
      <c r="A49" s="4">
        <v>32</v>
      </c>
      <c r="B49" s="4" t="s">
        <v>4</v>
      </c>
      <c r="C49" s="34" t="str">
        <f>[1]ТМЦ!A724</f>
        <v>719 Т</v>
      </c>
      <c r="D49" s="4" t="str">
        <f>[1]ТМЦ!B724</f>
        <v>259911.300.000000</v>
      </c>
      <c r="E49" s="4" t="str">
        <f>[1]ТМЦ!C724</f>
        <v>Диспенсер</v>
      </c>
      <c r="F49" s="4" t="s">
        <v>93</v>
      </c>
      <c r="G49" s="4" t="s">
        <v>27</v>
      </c>
      <c r="H49" s="35">
        <f>[1]ТМЦ!Z724</f>
        <v>1</v>
      </c>
      <c r="I49" s="25">
        <f t="shared" si="3"/>
        <v>3919.166666666667</v>
      </c>
      <c r="J49" s="26">
        <f t="shared" si="6"/>
        <v>3919.166666666667</v>
      </c>
      <c r="K49" s="27" t="s">
        <v>19</v>
      </c>
      <c r="L49" s="4" t="s">
        <v>24</v>
      </c>
      <c r="M49" s="28" t="s">
        <v>25</v>
      </c>
      <c r="N49" s="4" t="s">
        <v>26</v>
      </c>
      <c r="P49" s="11">
        <f>[1]ТМЦ!AB724</f>
        <v>21398.65</v>
      </c>
    </row>
    <row r="50" spans="1:195" ht="75" x14ac:dyDescent="0.25">
      <c r="A50" s="4">
        <v>32</v>
      </c>
      <c r="B50" s="4" t="s">
        <v>4</v>
      </c>
      <c r="C50" s="34" t="str">
        <f>[1]ТМЦ!A725</f>
        <v>720 Т</v>
      </c>
      <c r="D50" s="4" t="str">
        <f>[1]ТМЦ!B725</f>
        <v>263023.900.000070</v>
      </c>
      <c r="E50" s="4" t="s">
        <v>94</v>
      </c>
      <c r="F50" s="4" t="s">
        <v>95</v>
      </c>
      <c r="G50" s="4" t="s">
        <v>27</v>
      </c>
      <c r="H50" s="35">
        <f>[1]ТМЦ!Z725</f>
        <v>10</v>
      </c>
      <c r="I50" s="25">
        <f t="shared" si="3"/>
        <v>5541.6666666666661</v>
      </c>
      <c r="J50" s="26">
        <f t="shared" si="6"/>
        <v>55416.666666666664</v>
      </c>
      <c r="K50" s="27" t="s">
        <v>19</v>
      </c>
      <c r="L50" s="4" t="s">
        <v>24</v>
      </c>
      <c r="M50" s="28" t="s">
        <v>25</v>
      </c>
      <c r="N50" s="4" t="s">
        <v>26</v>
      </c>
      <c r="P50" s="11">
        <f>[1]ТМЦ!AB725</f>
        <v>302575</v>
      </c>
    </row>
    <row r="51" spans="1:195" ht="75" x14ac:dyDescent="0.25">
      <c r="A51" s="4">
        <v>32</v>
      </c>
      <c r="B51" s="4" t="s">
        <v>4</v>
      </c>
      <c r="C51" s="34" t="str">
        <f>[1]ТМЦ!A726</f>
        <v>721 Т</v>
      </c>
      <c r="D51" s="4" t="str">
        <f>[1]ТМЦ!B726</f>
        <v>281412.330.000003</v>
      </c>
      <c r="E51" s="4" t="s">
        <v>96</v>
      </c>
      <c r="F51" s="4" t="s">
        <v>97</v>
      </c>
      <c r="G51" s="4" t="s">
        <v>27</v>
      </c>
      <c r="H51" s="35">
        <f>[1]ТМЦ!Z726</f>
        <v>1</v>
      </c>
      <c r="I51" s="25">
        <f t="shared" si="3"/>
        <v>1161.6666666666667</v>
      </c>
      <c r="J51" s="26">
        <f t="shared" si="6"/>
        <v>1161.6666666666667</v>
      </c>
      <c r="K51" s="27" t="s">
        <v>19</v>
      </c>
      <c r="L51" s="4" t="s">
        <v>24</v>
      </c>
      <c r="M51" s="28" t="s">
        <v>25</v>
      </c>
      <c r="N51" s="4" t="s">
        <v>26</v>
      </c>
      <c r="P51" s="11">
        <f>[1]ТМЦ!AB726</f>
        <v>6342.7</v>
      </c>
    </row>
    <row r="52" spans="1:195" ht="75" x14ac:dyDescent="0.25">
      <c r="A52" s="4">
        <v>32</v>
      </c>
      <c r="B52" s="4" t="s">
        <v>4</v>
      </c>
      <c r="C52" s="34" t="str">
        <f>[1]ТМЦ!A727</f>
        <v>722 Т</v>
      </c>
      <c r="D52" s="4" t="str">
        <f>[1]ТМЦ!B727</f>
        <v>275126.900.000015</v>
      </c>
      <c r="E52" s="4" t="s">
        <v>98</v>
      </c>
      <c r="F52" s="4" t="s">
        <v>99</v>
      </c>
      <c r="G52" s="4" t="s">
        <v>27</v>
      </c>
      <c r="H52" s="35">
        <f>[1]ТМЦ!Z727</f>
        <v>5</v>
      </c>
      <c r="I52" s="25">
        <f t="shared" si="3"/>
        <v>3710.8333333333335</v>
      </c>
      <c r="J52" s="26">
        <f t="shared" si="6"/>
        <v>18554.166666666668</v>
      </c>
      <c r="K52" s="27" t="s">
        <v>19</v>
      </c>
      <c r="L52" s="4" t="s">
        <v>24</v>
      </c>
      <c r="M52" s="28" t="s">
        <v>25</v>
      </c>
      <c r="N52" s="4" t="s">
        <v>26</v>
      </c>
      <c r="P52" s="11">
        <f>[1]ТМЦ!AB727</f>
        <v>101305.75</v>
      </c>
    </row>
    <row r="53" spans="1:195" x14ac:dyDescent="0.25">
      <c r="J53" s="36">
        <f>J6+J7+J8+J9+J10+J11+J12+J13+J14+J15+J16+J17+J18+J19+J20+J21+J22+J23+J24+J25+J26+J27+J28+J29+J30+J31+J32+J33+J34+J35+J36+J37+J38+J39+J40+J41+J42+J43+J44+J45+J46+J47+J48+J49+J50+J51+J52</f>
        <v>226924.45970695966</v>
      </c>
    </row>
    <row r="55" spans="1:195" x14ac:dyDescent="0.25">
      <c r="A55" s="37" t="s">
        <v>8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P55" s="11">
        <f>[1]ТМЦ!AB707</f>
        <v>1082.44</v>
      </c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</row>
    <row r="57" spans="1:195" x14ac:dyDescent="0.25">
      <c r="A57" s="41" t="s">
        <v>101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95" x14ac:dyDescent="0.25">
      <c r="A58" s="39" t="s">
        <v>100</v>
      </c>
      <c r="B58" s="13"/>
      <c r="H58" s="7" t="s">
        <v>9</v>
      </c>
    </row>
    <row r="59" spans="1:19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</row>
  </sheetData>
  <autoFilter ref="A5:GM30"/>
  <mergeCells count="5">
    <mergeCell ref="D3:H3"/>
    <mergeCell ref="A57:N57"/>
    <mergeCell ref="A55:N55"/>
    <mergeCell ref="A59:N59"/>
    <mergeCell ref="L1:N2"/>
  </mergeCells>
  <pageMargins left="0.70866141732283472" right="0.19685039370078741" top="0.19685039370078741" bottom="0.19685039370078741" header="0.19685039370078741" footer="0.19685039370078741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1"/>
  <sheetViews>
    <sheetView topLeftCell="A2" workbookViewId="0">
      <selection activeCell="A131" sqref="A3:A131"/>
    </sheetView>
  </sheetViews>
  <sheetFormatPr defaultRowHeight="15" x14ac:dyDescent="0.25"/>
  <sheetData>
    <row r="3" spans="1:1" x14ac:dyDescent="0.25">
      <c r="A3">
        <v>1</v>
      </c>
    </row>
    <row r="4" spans="1:1" x14ac:dyDescent="0.25">
      <c r="A4">
        <v>2</v>
      </c>
    </row>
    <row r="5" spans="1:1" x14ac:dyDescent="0.25">
      <c r="A5">
        <v>3</v>
      </c>
    </row>
    <row r="6" spans="1:1" x14ac:dyDescent="0.25">
      <c r="A6">
        <v>4</v>
      </c>
    </row>
    <row r="7" spans="1:1" x14ac:dyDescent="0.25">
      <c r="A7">
        <v>5</v>
      </c>
    </row>
    <row r="8" spans="1:1" x14ac:dyDescent="0.25">
      <c r="A8">
        <v>6</v>
      </c>
    </row>
    <row r="9" spans="1:1" x14ac:dyDescent="0.25">
      <c r="A9">
        <v>7</v>
      </c>
    </row>
    <row r="10" spans="1:1" x14ac:dyDescent="0.25">
      <c r="A10">
        <v>8</v>
      </c>
    </row>
    <row r="11" spans="1:1" x14ac:dyDescent="0.25">
      <c r="A11">
        <v>9</v>
      </c>
    </row>
    <row r="12" spans="1:1" x14ac:dyDescent="0.25">
      <c r="A12">
        <v>10</v>
      </c>
    </row>
    <row r="13" spans="1:1" x14ac:dyDescent="0.25">
      <c r="A13">
        <v>11</v>
      </c>
    </row>
    <row r="14" spans="1:1" x14ac:dyDescent="0.25">
      <c r="A14">
        <v>12</v>
      </c>
    </row>
    <row r="15" spans="1:1" x14ac:dyDescent="0.25">
      <c r="A15">
        <v>13</v>
      </c>
    </row>
    <row r="16" spans="1:1" x14ac:dyDescent="0.25">
      <c r="A16">
        <v>14</v>
      </c>
    </row>
    <row r="17" spans="1:1" x14ac:dyDescent="0.25">
      <c r="A17">
        <v>15</v>
      </c>
    </row>
    <row r="18" spans="1:1" x14ac:dyDescent="0.25">
      <c r="A18">
        <v>16</v>
      </c>
    </row>
    <row r="19" spans="1:1" x14ac:dyDescent="0.25">
      <c r="A19">
        <v>17</v>
      </c>
    </row>
    <row r="20" spans="1:1" x14ac:dyDescent="0.25">
      <c r="A20">
        <v>18</v>
      </c>
    </row>
    <row r="21" spans="1:1" x14ac:dyDescent="0.25">
      <c r="A21">
        <v>19</v>
      </c>
    </row>
    <row r="22" spans="1:1" x14ac:dyDescent="0.25">
      <c r="A22">
        <v>20</v>
      </c>
    </row>
    <row r="23" spans="1:1" x14ac:dyDescent="0.25">
      <c r="A23">
        <v>21</v>
      </c>
    </row>
    <row r="24" spans="1:1" x14ac:dyDescent="0.25">
      <c r="A24">
        <v>22</v>
      </c>
    </row>
    <row r="25" spans="1:1" x14ac:dyDescent="0.25">
      <c r="A25">
        <v>23</v>
      </c>
    </row>
    <row r="26" spans="1:1" x14ac:dyDescent="0.25">
      <c r="A26">
        <v>24</v>
      </c>
    </row>
    <row r="27" spans="1:1" x14ac:dyDescent="0.25">
      <c r="A27">
        <v>25</v>
      </c>
    </row>
    <row r="28" spans="1:1" x14ac:dyDescent="0.25">
      <c r="A28">
        <v>26</v>
      </c>
    </row>
    <row r="29" spans="1:1" x14ac:dyDescent="0.25">
      <c r="A29">
        <v>27</v>
      </c>
    </row>
    <row r="30" spans="1:1" x14ac:dyDescent="0.25">
      <c r="A30">
        <v>28</v>
      </c>
    </row>
    <row r="31" spans="1:1" x14ac:dyDescent="0.25">
      <c r="A31">
        <v>29</v>
      </c>
    </row>
    <row r="32" spans="1:1" x14ac:dyDescent="0.25">
      <c r="A32">
        <v>30</v>
      </c>
    </row>
    <row r="33" spans="1:1" x14ac:dyDescent="0.25">
      <c r="A33">
        <v>31</v>
      </c>
    </row>
    <row r="34" spans="1:1" x14ac:dyDescent="0.25">
      <c r="A34">
        <v>32</v>
      </c>
    </row>
    <row r="35" spans="1:1" x14ac:dyDescent="0.25">
      <c r="A35">
        <v>33</v>
      </c>
    </row>
    <row r="36" spans="1:1" x14ac:dyDescent="0.25">
      <c r="A36">
        <v>34</v>
      </c>
    </row>
    <row r="37" spans="1:1" x14ac:dyDescent="0.25">
      <c r="A37">
        <v>35</v>
      </c>
    </row>
    <row r="38" spans="1:1" x14ac:dyDescent="0.25">
      <c r="A38">
        <v>36</v>
      </c>
    </row>
    <row r="39" spans="1:1" x14ac:dyDescent="0.25">
      <c r="A39">
        <v>37</v>
      </c>
    </row>
    <row r="40" spans="1:1" x14ac:dyDescent="0.25">
      <c r="A40">
        <v>38</v>
      </c>
    </row>
    <row r="41" spans="1:1" x14ac:dyDescent="0.25">
      <c r="A41">
        <v>39</v>
      </c>
    </row>
    <row r="42" spans="1:1" x14ac:dyDescent="0.25">
      <c r="A42">
        <v>40</v>
      </c>
    </row>
    <row r="43" spans="1:1" x14ac:dyDescent="0.25">
      <c r="A43">
        <v>41</v>
      </c>
    </row>
    <row r="44" spans="1:1" x14ac:dyDescent="0.25">
      <c r="A44">
        <v>42</v>
      </c>
    </row>
    <row r="45" spans="1:1" x14ac:dyDescent="0.25">
      <c r="A45">
        <v>43</v>
      </c>
    </row>
    <row r="46" spans="1:1" x14ac:dyDescent="0.25">
      <c r="A46">
        <v>44</v>
      </c>
    </row>
    <row r="47" spans="1:1" x14ac:dyDescent="0.25">
      <c r="A47">
        <v>45</v>
      </c>
    </row>
    <row r="48" spans="1:1" x14ac:dyDescent="0.25">
      <c r="A48">
        <v>46</v>
      </c>
    </row>
    <row r="49" spans="1:1" x14ac:dyDescent="0.25">
      <c r="A49">
        <v>47</v>
      </c>
    </row>
    <row r="50" spans="1:1" x14ac:dyDescent="0.25">
      <c r="A50">
        <v>48</v>
      </c>
    </row>
    <row r="51" spans="1:1" x14ac:dyDescent="0.25">
      <c r="A51">
        <v>49</v>
      </c>
    </row>
    <row r="52" spans="1:1" x14ac:dyDescent="0.25">
      <c r="A52">
        <v>50</v>
      </c>
    </row>
    <row r="53" spans="1:1" x14ac:dyDescent="0.25">
      <c r="A53">
        <v>51</v>
      </c>
    </row>
    <row r="54" spans="1:1" x14ac:dyDescent="0.25">
      <c r="A54">
        <v>52</v>
      </c>
    </row>
    <row r="55" spans="1:1" x14ac:dyDescent="0.25">
      <c r="A55">
        <v>53</v>
      </c>
    </row>
    <row r="56" spans="1:1" x14ac:dyDescent="0.25">
      <c r="A56">
        <v>54</v>
      </c>
    </row>
    <row r="57" spans="1:1" x14ac:dyDescent="0.25">
      <c r="A57">
        <v>55</v>
      </c>
    </row>
    <row r="58" spans="1:1" x14ac:dyDescent="0.25">
      <c r="A58">
        <v>56</v>
      </c>
    </row>
    <row r="59" spans="1:1" x14ac:dyDescent="0.25">
      <c r="A59">
        <v>57</v>
      </c>
    </row>
    <row r="60" spans="1:1" x14ac:dyDescent="0.25">
      <c r="A60">
        <v>58</v>
      </c>
    </row>
    <row r="61" spans="1:1" x14ac:dyDescent="0.25">
      <c r="A61">
        <v>59</v>
      </c>
    </row>
    <row r="62" spans="1:1" x14ac:dyDescent="0.25">
      <c r="A62">
        <v>60</v>
      </c>
    </row>
    <row r="63" spans="1:1" x14ac:dyDescent="0.25">
      <c r="A63">
        <v>61</v>
      </c>
    </row>
    <row r="64" spans="1:1" x14ac:dyDescent="0.25">
      <c r="A64">
        <v>62</v>
      </c>
    </row>
    <row r="65" spans="1:1" x14ac:dyDescent="0.25">
      <c r="A65">
        <v>63</v>
      </c>
    </row>
    <row r="66" spans="1:1" x14ac:dyDescent="0.25">
      <c r="A66">
        <v>64</v>
      </c>
    </row>
    <row r="67" spans="1:1" x14ac:dyDescent="0.25">
      <c r="A67">
        <v>65</v>
      </c>
    </row>
    <row r="68" spans="1:1" x14ac:dyDescent="0.25">
      <c r="A68">
        <v>66</v>
      </c>
    </row>
    <row r="69" spans="1:1" x14ac:dyDescent="0.25">
      <c r="A69">
        <v>67</v>
      </c>
    </row>
    <row r="70" spans="1:1" x14ac:dyDescent="0.25">
      <c r="A70">
        <v>68</v>
      </c>
    </row>
    <row r="71" spans="1:1" x14ac:dyDescent="0.25">
      <c r="A71">
        <v>69</v>
      </c>
    </row>
    <row r="72" spans="1:1" x14ac:dyDescent="0.25">
      <c r="A72">
        <v>70</v>
      </c>
    </row>
    <row r="73" spans="1:1" x14ac:dyDescent="0.25">
      <c r="A73">
        <v>71</v>
      </c>
    </row>
    <row r="74" spans="1:1" x14ac:dyDescent="0.25">
      <c r="A74">
        <v>72</v>
      </c>
    </row>
    <row r="75" spans="1:1" x14ac:dyDescent="0.25">
      <c r="A75">
        <v>73</v>
      </c>
    </row>
    <row r="76" spans="1:1" x14ac:dyDescent="0.25">
      <c r="A76">
        <v>74</v>
      </c>
    </row>
    <row r="77" spans="1:1" x14ac:dyDescent="0.25">
      <c r="A77">
        <v>75</v>
      </c>
    </row>
    <row r="78" spans="1:1" x14ac:dyDescent="0.25">
      <c r="A78">
        <v>76</v>
      </c>
    </row>
    <row r="79" spans="1:1" x14ac:dyDescent="0.25">
      <c r="A79">
        <v>77</v>
      </c>
    </row>
    <row r="80" spans="1:1" x14ac:dyDescent="0.25">
      <c r="A80">
        <v>78</v>
      </c>
    </row>
    <row r="81" spans="1:1" x14ac:dyDescent="0.25">
      <c r="A81">
        <v>79</v>
      </c>
    </row>
    <row r="82" spans="1:1" x14ac:dyDescent="0.25">
      <c r="A82">
        <v>80</v>
      </c>
    </row>
    <row r="83" spans="1:1" x14ac:dyDescent="0.25">
      <c r="A83">
        <v>81</v>
      </c>
    </row>
    <row r="84" spans="1:1" x14ac:dyDescent="0.25">
      <c r="A84">
        <v>82</v>
      </c>
    </row>
    <row r="85" spans="1:1" x14ac:dyDescent="0.25">
      <c r="A85">
        <v>83</v>
      </c>
    </row>
    <row r="86" spans="1:1" x14ac:dyDescent="0.25">
      <c r="A86">
        <v>84</v>
      </c>
    </row>
    <row r="87" spans="1:1" x14ac:dyDescent="0.25">
      <c r="A87">
        <v>85</v>
      </c>
    </row>
    <row r="88" spans="1:1" x14ac:dyDescent="0.25">
      <c r="A88">
        <v>86</v>
      </c>
    </row>
    <row r="89" spans="1:1" x14ac:dyDescent="0.25">
      <c r="A89">
        <v>87</v>
      </c>
    </row>
    <row r="90" spans="1:1" x14ac:dyDescent="0.25">
      <c r="A90">
        <v>88</v>
      </c>
    </row>
    <row r="91" spans="1:1" x14ac:dyDescent="0.25">
      <c r="A91">
        <v>89</v>
      </c>
    </row>
    <row r="92" spans="1:1" x14ac:dyDescent="0.25">
      <c r="A92">
        <v>90</v>
      </c>
    </row>
    <row r="93" spans="1:1" x14ac:dyDescent="0.25">
      <c r="A93">
        <v>91</v>
      </c>
    </row>
    <row r="94" spans="1:1" x14ac:dyDescent="0.25">
      <c r="A94">
        <v>92</v>
      </c>
    </row>
    <row r="95" spans="1:1" x14ac:dyDescent="0.25">
      <c r="A95">
        <v>93</v>
      </c>
    </row>
    <row r="96" spans="1:1" x14ac:dyDescent="0.25">
      <c r="A96">
        <v>94</v>
      </c>
    </row>
    <row r="97" spans="1:1" x14ac:dyDescent="0.25">
      <c r="A97">
        <v>95</v>
      </c>
    </row>
    <row r="98" spans="1:1" x14ac:dyDescent="0.25">
      <c r="A98">
        <v>96</v>
      </c>
    </row>
    <row r="99" spans="1:1" x14ac:dyDescent="0.25">
      <c r="A99">
        <v>97</v>
      </c>
    </row>
    <row r="100" spans="1:1" x14ac:dyDescent="0.25">
      <c r="A100">
        <v>98</v>
      </c>
    </row>
    <row r="101" spans="1:1" x14ac:dyDescent="0.25">
      <c r="A101">
        <v>99</v>
      </c>
    </row>
    <row r="102" spans="1:1" x14ac:dyDescent="0.25">
      <c r="A102">
        <v>100</v>
      </c>
    </row>
    <row r="103" spans="1:1" x14ac:dyDescent="0.25">
      <c r="A103">
        <v>101</v>
      </c>
    </row>
    <row r="104" spans="1:1" x14ac:dyDescent="0.25">
      <c r="A104">
        <v>102</v>
      </c>
    </row>
    <row r="105" spans="1:1" x14ac:dyDescent="0.25">
      <c r="A105">
        <v>103</v>
      </c>
    </row>
    <row r="106" spans="1:1" x14ac:dyDescent="0.25">
      <c r="A106">
        <v>104</v>
      </c>
    </row>
    <row r="107" spans="1:1" x14ac:dyDescent="0.25">
      <c r="A107">
        <v>105</v>
      </c>
    </row>
    <row r="108" spans="1:1" x14ac:dyDescent="0.25">
      <c r="A108">
        <v>106</v>
      </c>
    </row>
    <row r="109" spans="1:1" x14ac:dyDescent="0.25">
      <c r="A109">
        <v>107</v>
      </c>
    </row>
    <row r="110" spans="1:1" x14ac:dyDescent="0.25">
      <c r="A110">
        <v>108</v>
      </c>
    </row>
    <row r="111" spans="1:1" x14ac:dyDescent="0.25">
      <c r="A111">
        <v>109</v>
      </c>
    </row>
    <row r="112" spans="1:1" x14ac:dyDescent="0.25">
      <c r="A112">
        <v>110</v>
      </c>
    </row>
    <row r="113" spans="1:1" x14ac:dyDescent="0.25">
      <c r="A113">
        <v>111</v>
      </c>
    </row>
    <row r="114" spans="1:1" x14ac:dyDescent="0.25">
      <c r="A114">
        <v>112</v>
      </c>
    </row>
    <row r="115" spans="1:1" x14ac:dyDescent="0.25">
      <c r="A115">
        <v>113</v>
      </c>
    </row>
    <row r="116" spans="1:1" x14ac:dyDescent="0.25">
      <c r="A116">
        <v>114</v>
      </c>
    </row>
    <row r="117" spans="1:1" x14ac:dyDescent="0.25">
      <c r="A117">
        <v>115</v>
      </c>
    </row>
    <row r="118" spans="1:1" x14ac:dyDescent="0.25">
      <c r="A118">
        <v>116</v>
      </c>
    </row>
    <row r="119" spans="1:1" x14ac:dyDescent="0.25">
      <c r="A119">
        <v>117</v>
      </c>
    </row>
    <row r="120" spans="1:1" x14ac:dyDescent="0.25">
      <c r="A120">
        <v>118</v>
      </c>
    </row>
    <row r="121" spans="1:1" x14ac:dyDescent="0.25">
      <c r="A121">
        <v>119</v>
      </c>
    </row>
    <row r="122" spans="1:1" x14ac:dyDescent="0.25">
      <c r="A122">
        <v>120</v>
      </c>
    </row>
    <row r="123" spans="1:1" x14ac:dyDescent="0.25">
      <c r="A123">
        <v>121</v>
      </c>
    </row>
    <row r="124" spans="1:1" x14ac:dyDescent="0.25">
      <c r="A124">
        <v>122</v>
      </c>
    </row>
    <row r="125" spans="1:1" x14ac:dyDescent="0.25">
      <c r="A125">
        <v>123</v>
      </c>
    </row>
    <row r="126" spans="1:1" x14ac:dyDescent="0.25">
      <c r="A126">
        <v>124</v>
      </c>
    </row>
    <row r="127" spans="1:1" x14ac:dyDescent="0.25">
      <c r="A127">
        <v>125</v>
      </c>
    </row>
    <row r="128" spans="1:1" x14ac:dyDescent="0.25">
      <c r="A128">
        <v>126</v>
      </c>
    </row>
    <row r="129" spans="1:1" x14ac:dyDescent="0.25">
      <c r="A129">
        <v>127</v>
      </c>
    </row>
    <row r="130" spans="1:1" x14ac:dyDescent="0.25">
      <c r="A130">
        <v>128</v>
      </c>
    </row>
    <row r="131" spans="1:1" x14ac:dyDescent="0.25">
      <c r="A131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товары</vt:lpstr>
      <vt:lpstr>Лист1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User</cp:lastModifiedBy>
  <cp:lastPrinted>2024-05-02T10:09:23Z</cp:lastPrinted>
  <dcterms:created xsi:type="dcterms:W3CDTF">2017-12-20T08:23:22Z</dcterms:created>
  <dcterms:modified xsi:type="dcterms:W3CDTF">2024-05-02T10:15:06Z</dcterms:modified>
</cp:coreProperties>
</file>