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4\ЗАКУП 24\ЗЦП 24\06 услКЛУБ аттес Трансформ КТСМ контур КОТЛОН утилизация\Закуп услуг ЗЦП 30.05.24 на гос яз\"/>
    </mc:Choice>
  </mc:AlternateContent>
  <xr:revisionPtr revIDLastSave="0" documentId="13_ncr:1_{5F648E9B-9D4B-417B-AA18-26FDF28B8EAE}" xr6:coauthVersionLast="45" xr6:coauthVersionMax="45" xr10:uidLastSave="{00000000-0000-0000-0000-000000000000}"/>
  <bookViews>
    <workbookView xWindow="-120" yWindow="-120" windowWidth="21840" windowHeight="13140" tabRatio="346" firstSheet="1" activeTab="1" xr2:uid="{00000000-000D-0000-FFFF-FFFF00000000}"/>
  </bookViews>
  <sheets>
    <sheet name="Работы" sheetId="1" state="hidden" r:id="rId1"/>
    <sheet name="Услуги" sheetId="2" r:id="rId2"/>
    <sheet name="Услуги (2)" sheetId="4" r:id="rId3"/>
    <sheet name="Товары" sheetId="3" state="hidden" r:id="rId4"/>
  </sheets>
  <definedNames>
    <definedName name="_xlnm._FilterDatabase" localSheetId="1" hidden="1">Услуги!$A$4:$N$27</definedName>
    <definedName name="_xlnm.Print_Area" localSheetId="1">Услуги!$A$1:$L$34</definedName>
    <definedName name="_xlnm.Print_Area" localSheetId="2">'Услуги (2)'!$A$1:$G$21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6" i="2" l="1"/>
  <c r="G11" i="4" l="1"/>
  <c r="G13" i="4"/>
  <c r="G15" i="4"/>
  <c r="G9" i="4"/>
  <c r="G7" i="4"/>
  <c r="N6" i="2" l="1"/>
  <c r="N7" i="2"/>
  <c r="N8" i="2"/>
  <c r="N9" i="2"/>
  <c r="N5" i="2"/>
</calcChain>
</file>

<file path=xl/sharedStrings.xml><?xml version="1.0" encoding="utf-8"?>
<sst xmlns="http://schemas.openxmlformats.org/spreadsheetml/2006/main" count="261" uniqueCount="140">
  <si>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</si>
  <si>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</si>
  <si>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</si>
  <si>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</si>
  <si>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</si>
  <si>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</si>
  <si>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</si>
  <si>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</si>
  <si>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</si>
  <si>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</si>
  <si>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</si>
  <si>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</si>
  <si>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</si>
  <si>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</si>
  <si>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</si>
  <si>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</si>
  <si>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</si>
  <si>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</si>
  <si>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</si>
  <si>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</si>
  <si>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</si>
  <si>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</si>
  <si>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</si>
  <si>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</si>
  <si>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</si>
  <si>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</si>
  <si>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</si>
  <si>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</si>
  <si>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</si>
  <si>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</si>
  <si>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</si>
  <si>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</si>
  <si>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</si>
  <si>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</si>
  <si>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</si>
  <si>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</si>
  <si>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</si>
  <si>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>Сатып алынған қызметтердің тізбесі</t>
  </si>
  <si>
    <t>Мердігердің орналасқан жері бойынша</t>
  </si>
  <si>
    <t>0.  куәлігіне қол қойылған күннен бастап күнтізбелік 30 күн ішінде түпкілікті төлем</t>
  </si>
  <si>
    <t>дана</t>
  </si>
  <si>
    <t>Орынбор облысы, Соль-Илецк қаласы, Вокзальная к-сі, 95а</t>
  </si>
  <si>
    <t>* ENS GWS –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**GWS-тің толық сипаттамасы мен сипаттамалары техникалық ерекшелікте (Тендерлік құжаттамаға 2-қосымша) көрсетілген.</t>
  </si>
  <si>
    <t xml:space="preserve"> Лоттар №</t>
  </si>
  <si>
    <t>Тапсырыс берушінің (оның құрылымдық бөлімшесінің) атауы</t>
  </si>
  <si>
    <t>Сатып алу жоспарының Номенклатурасы №</t>
  </si>
  <si>
    <t>Сатып алуға жататын тауарлардың/жұмыстардың/көрсетілетін қызметтердің атауы</t>
  </si>
  <si>
    <t>ЕНС ТРУ* коды бойынша</t>
  </si>
  <si>
    <t>Қосымша сипаттамасы**</t>
  </si>
  <si>
    <t>өлшеу бірлігі</t>
  </si>
  <si>
    <t>Саны(көлемі)</t>
  </si>
  <si>
    <t>Көрсету мерзімі</t>
  </si>
  <si>
    <t>Қызмет көрсету орны</t>
  </si>
  <si>
    <t xml:space="preserve">Аванстық төлемнің  сомасы % </t>
  </si>
  <si>
    <t>ҚҚС, ҚҚС-ты қоспағанда, қызметтерді сатып алуға бөлінген сома</t>
  </si>
  <si>
    <t xml:space="preserve">Хабарландыруға 1 - қосымша
</t>
  </si>
  <si>
    <t>712019.000.000005</t>
  </si>
  <si>
    <t>Арнайы техниканы жалға беру жөніндегі қызметтер Арнайы машиналарды (мульшерді) жалға алу</t>
  </si>
  <si>
    <t>Көлiк құралдарын техникалық байқау</t>
  </si>
  <si>
    <t>Арнайы техниканы жалға беру жөніндегі қызметтер Арнайы машиналарды (топырақ кескіш) жалға алу</t>
  </si>
  <si>
    <t>Өндiрiстiк ғимараттарды ағаш құралымдарды оттан қорғайтын құраммен өңдеу. замер изоляции</t>
  </si>
  <si>
    <t>Техникалық қызмет етуі, жерлеу контурасы</t>
  </si>
  <si>
    <t>Лоттың және әлеуетті өнім берушінің атауы</t>
  </si>
  <si>
    <t>Саны (қажеттілік көлемі)</t>
  </si>
  <si>
    <t>Әлеуетті жеткізушінің баға ұсынысы рубльде. бірлікке ҚҚС-сыз</t>
  </si>
  <si>
    <t>Әлеуетті жеткізушінің жалпы сомасы рубльде. ҚҚС-сыз</t>
  </si>
  <si>
    <t>ПЗ</t>
  </si>
  <si>
    <t>разница</t>
  </si>
  <si>
    <t>"Соль-Илецкагропромэнерго" ЖШҚ</t>
  </si>
  <si>
    <t>шартқа қол қойылған күннен бастап 2024 жылғы 30 қыркүйекке дейін</t>
  </si>
  <si>
    <t>749020.000.000120</t>
  </si>
  <si>
    <t>522119.900.000006</t>
  </si>
  <si>
    <t>802010.000.000004</t>
  </si>
  <si>
    <t>712019.000.000009</t>
  </si>
  <si>
    <t>382229.000.000000</t>
  </si>
  <si>
    <t>161091.000.000002</t>
  </si>
  <si>
    <t>381230.000.000000</t>
  </si>
  <si>
    <t>105 У</t>
  </si>
  <si>
    <t>124 У</t>
  </si>
  <si>
    <t>126 У</t>
  </si>
  <si>
    <t>127 У</t>
  </si>
  <si>
    <t>131 У</t>
  </si>
  <si>
    <t>132 У</t>
  </si>
  <si>
    <t>140 У</t>
  </si>
  <si>
    <t>141 У</t>
  </si>
  <si>
    <t>142 У</t>
  </si>
  <si>
    <t>143 У</t>
  </si>
  <si>
    <t>148 У</t>
  </si>
  <si>
    <t>150 У</t>
  </si>
  <si>
    <t>152 У</t>
  </si>
  <si>
    <t>153 У</t>
  </si>
  <si>
    <t>156 У</t>
  </si>
  <si>
    <t>157 У</t>
  </si>
  <si>
    <t>158 У</t>
  </si>
  <si>
    <t>159 У</t>
  </si>
  <si>
    <t>160 У</t>
  </si>
  <si>
    <t>161 У</t>
  </si>
  <si>
    <t>162 У</t>
  </si>
  <si>
    <t>проба</t>
  </si>
  <si>
    <t>Килограмм</t>
  </si>
  <si>
    <t>166 Килограмм</t>
  </si>
  <si>
    <t>168 Тонна (метрическая)</t>
  </si>
  <si>
    <t>Мұнай шламын кәдеге жарату. Майланған материалды қабылдау, алу және кәдеге жарату. Пайдаланылған май сүзгілері</t>
  </si>
  <si>
    <t>Тонна (метрикалық)</t>
  </si>
  <si>
    <t>Мұнай шламын кәдеге жарату. Майланған материалды қабылдау, алу және кәдеге жарату. Маймен ластанған тазалау материалы (май құрамы 15%-дан кем емес)</t>
  </si>
  <si>
    <t>Қауіпті қалдықтар/мүлік/материалды кәдеге жарату жөніндегі қызметтер</t>
  </si>
  <si>
    <t>Ағаш қалдықтарын шығару және көму</t>
  </si>
  <si>
    <t>Пайдаланылған майларды алу және кәдеге жарату</t>
  </si>
  <si>
    <t>Литр (текше дм.)</t>
  </si>
  <si>
    <t xml:space="preserve">Пайдаланылған автомобиль шиналарын шығару және кәдеге жарату қызметі </t>
  </si>
  <si>
    <t xml:space="preserve">Мұнаймен ластанған топырақты жою және кәдеге жарату </t>
  </si>
  <si>
    <t>Жұмыс орындарын аттестаттау</t>
  </si>
  <si>
    <t>Жұмыс орны</t>
  </si>
  <si>
    <t>Жұмыс орнын аттестаттау жөніндегі қызметтер</t>
  </si>
  <si>
    <t>бірлік</t>
  </si>
  <si>
    <t>Диагностикалық/Сараптамалық/Талдау/Тестілеу/Тестілеу/Емтихан қызметтері</t>
  </si>
  <si>
    <t xml:space="preserve">Қазандықтарды тексеру объектілерін мамандандырылған тексеру жөніндегі қызметтер	Жапсырма кран </t>
  </si>
  <si>
    <t xml:space="preserve">Қазандықтарды тексеру объектілерін мамандандырылған тексеру жөніндегі қызметтер	Бөлiнiс астында жұмыс iстейтiн ыдыс </t>
  </si>
  <si>
    <t>Жердегі ілмекті тексеру</t>
  </si>
  <si>
    <t>Локомотивтердің қауіпсіздігін тексеру жөніндегі қызметтер</t>
  </si>
  <si>
    <t>КЛУБ-УП құрылғыларына сервистік қызмет көрсету</t>
  </si>
  <si>
    <t>796 дана</t>
  </si>
  <si>
    <t>техникалық спецификациясына сәйкес, құралы Радиостанция 42 РТМ-А2-ЧМ</t>
  </si>
  <si>
    <t>техникалық спецификациясына сәйкес, құралы Радиостанция РВС-1-М1</t>
  </si>
  <si>
    <t>Ағаштан қорғану жөніндегі өрттен қорғану қызметтері</t>
  </si>
  <si>
    <t>Ағаш конструкцияларды сіңдіруді өңдеу</t>
  </si>
  <si>
    <t>055 Шаршы метр</t>
  </si>
  <si>
    <t xml:space="preserve">Филиал директорының бірінші орынбасары </t>
  </si>
  <si>
    <t>А. Юсупов</t>
  </si>
  <si>
    <t>Трансформатор майын сынау (трансформатор майының хроматографиялық және физикохимиялық талдаулары)</t>
  </si>
  <si>
    <t>Трансформатор майын кептіру және тазарту</t>
  </si>
  <si>
    <t>Өрт/күзет сигнализациясы/сөндіру/бейнебақылау жүйелеріне және осыған ұқсас жабдықтарға техникалық қызмет көрсету жөніндегі қызметтер</t>
  </si>
  <si>
    <t xml:space="preserve">Өрт сигнализациясы құралдарына техникалық қызмет көрсету жөніндегі қызметтер
</t>
  </si>
  <si>
    <t>ай</t>
  </si>
  <si>
    <t>Пайдаланылған компьютерлік және ұйымдастыру техникасын кәдеге жарату жөніндегі қызмет</t>
  </si>
  <si>
    <t>Пайдаланылған компьютерлік және ұйымдастыру техникасын кәдеге жарату қызметі</t>
  </si>
  <si>
    <t>Пайдаланылған темір-бетон шпалдарды алып тастау және кәдеге жарату</t>
  </si>
  <si>
    <t>Техникалық қарап тексеру жөніндегі қызметтер. Газды өрт сөндiру модульдерiн қайта куәландыру</t>
  </si>
  <si>
    <t>Қауiптi қалдықтар/мүлiк/материалдарды әкету (жинау) жөнiндегi қызметтер</t>
  </si>
  <si>
    <t>Өлшеу аспаптарына арналған өлшеу жөніндегі қызметтер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</si>
</sst>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&quot;р.&quot;_-;\-* #,##0.00&quot;р.&quot;_-;_-* &quot;-&quot;??&quot;р.&quot;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9" fontId="7" fillId="0" borderId="0" xfId="0" applyNumberFormat="1" applyFont="1" applyFill="1" applyAlignment="1"/>
    <xf numFmtId="0" fontId="12" fillId="0" borderId="0" xfId="0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0" xfId="0" applyFont="1" applyFill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5" fillId="0" borderId="3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4" fontId="0" fillId="2" borderId="1" xfId="0" applyNumberFormat="1" applyFill="1" applyBorder="1"/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43" fontId="0" fillId="0" borderId="0" xfId="8" applyFont="1" applyFill="1" applyBorder="1"/>
    <xf numFmtId="43" fontId="0" fillId="0" borderId="5" xfId="8" applyFont="1" applyFill="1" applyBorder="1"/>
    <xf numFmtId="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80" t="s">
        <v>12</v>
      </c>
      <c r="L1" s="80"/>
    </row>
    <row r="2" spans="1:12" ht="55.9" customHeight="1" x14ac:dyDescent="0.25">
      <c r="K2" s="80"/>
      <c r="L2" s="80"/>
    </row>
    <row r="3" spans="1:12" s="1" customFormat="1" ht="15.75" x14ac:dyDescent="0.25">
      <c r="D3" s="81" t="s">
        <v>15</v>
      </c>
      <c r="E3" s="81"/>
      <c r="F3" s="81"/>
      <c r="G3" s="81"/>
      <c r="H3" s="81"/>
      <c r="K3" s="7"/>
      <c r="L3" s="7"/>
    </row>
    <row r="5" spans="1:12" ht="38.25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5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" customHeight="1" x14ac:dyDescent="0.25">
      <c r="B18" s="82" t="s">
        <v>14</v>
      </c>
      <c r="C18" s="82"/>
      <c r="D18" s="82"/>
      <c r="E18" s="82"/>
      <c r="F18" s="82"/>
      <c r="G18" s="82"/>
      <c r="H18" s="82"/>
      <c r="I18" s="82"/>
    </row>
    <row r="20" spans="1:12" x14ac:dyDescent="0.25">
      <c r="B20" s="23" t="s">
        <v>30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B21" s="23" t="s">
        <v>31</v>
      </c>
      <c r="C21" s="24"/>
      <c r="D21" s="24"/>
      <c r="E21" s="24"/>
      <c r="F21" s="24"/>
      <c r="G21" s="24"/>
      <c r="H21" s="23" t="s">
        <v>32</v>
      </c>
      <c r="I21" s="24"/>
      <c r="J21" s="24"/>
      <c r="K21" s="24"/>
      <c r="L21" s="24"/>
    </row>
    <row r="22" spans="1:12" x14ac:dyDescent="0.25">
      <c r="B22" s="83" t="s">
        <v>33</v>
      </c>
      <c r="C22" s="84"/>
      <c r="D22" s="84"/>
      <c r="E22" s="84"/>
      <c r="F22" s="84"/>
      <c r="G22" s="84"/>
      <c r="H22" s="84"/>
      <c r="I22" s="84"/>
      <c r="J22" s="84"/>
      <c r="K22" s="84"/>
      <c r="L22" s="24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"/>
  <sheetViews>
    <sheetView tabSelected="1" view="pageBreakPreview" topLeftCell="A22" zoomScale="70" zoomScaleNormal="100" zoomScaleSheetLayoutView="70" workbookViewId="0">
      <selection activeCell="M5" sqref="M5:M9"/>
    </sheetView>
  </sheetViews>
  <sheetFormatPr defaultColWidth="8.85546875" defaultRowHeight="15" x14ac:dyDescent="0.25"/>
  <cols>
    <col min="1" max="1" width="5.140625" style="11" customWidth="1"/>
    <col min="2" max="2" width="12.140625" style="11" customWidth="1"/>
    <col min="3" max="3" width="10.140625" style="11" customWidth="1"/>
    <col min="4" max="4" width="25" style="11" customWidth="1"/>
    <col min="5" max="5" width="18.85546875" style="11" customWidth="1"/>
    <col min="6" max="6" width="36.7109375" style="11" customWidth="1"/>
    <col min="7" max="7" width="12.7109375" style="11" customWidth="1"/>
    <col min="8" max="8" width="10.28515625" style="27" customWidth="1"/>
    <col min="9" max="9" width="14.5703125" style="11" customWidth="1"/>
    <col min="10" max="10" width="16" style="11" customWidth="1"/>
    <col min="11" max="11" width="17" style="11" customWidth="1"/>
    <col min="12" max="12" width="15.140625" style="34" customWidth="1"/>
    <col min="13" max="13" width="13.140625" style="11" customWidth="1"/>
    <col min="14" max="14" width="13.5703125" style="18" customWidth="1"/>
    <col min="15" max="16384" width="8.85546875" style="11"/>
  </cols>
  <sheetData>
    <row r="1" spans="1:14" ht="48" customHeight="1" x14ac:dyDescent="0.25">
      <c r="K1" s="46" t="s">
        <v>55</v>
      </c>
      <c r="L1" s="46"/>
    </row>
    <row r="2" spans="1:14" ht="15.75" x14ac:dyDescent="0.25">
      <c r="D2" s="85" t="s">
        <v>37</v>
      </c>
      <c r="E2" s="85"/>
      <c r="F2" s="85"/>
      <c r="G2" s="85"/>
      <c r="H2" s="85"/>
      <c r="K2" s="28"/>
      <c r="L2" s="29"/>
    </row>
    <row r="4" spans="1:14" ht="76.5" x14ac:dyDescent="0.25">
      <c r="A4" s="30" t="s">
        <v>43</v>
      </c>
      <c r="B4" s="31" t="s">
        <v>44</v>
      </c>
      <c r="C4" s="31" t="s">
        <v>45</v>
      </c>
      <c r="D4" s="6" t="s">
        <v>46</v>
      </c>
      <c r="E4" s="6" t="s">
        <v>47</v>
      </c>
      <c r="F4" s="6" t="s">
        <v>48</v>
      </c>
      <c r="G4" s="6" t="s">
        <v>49</v>
      </c>
      <c r="H4" s="6" t="s">
        <v>50</v>
      </c>
      <c r="I4" s="6" t="s">
        <v>51</v>
      </c>
      <c r="J4" s="6" t="s">
        <v>52</v>
      </c>
      <c r="K4" s="6" t="s">
        <v>53</v>
      </c>
      <c r="L4" s="6" t="s">
        <v>54</v>
      </c>
    </row>
    <row r="5" spans="1:14" ht="105" customHeight="1" x14ac:dyDescent="0.25">
      <c r="A5" s="39">
        <v>1</v>
      </c>
      <c r="B5" s="26" t="s">
        <v>35</v>
      </c>
      <c r="C5" s="70" t="s">
        <v>77</v>
      </c>
      <c r="D5" s="44" t="s">
        <v>113</v>
      </c>
      <c r="E5" s="70" t="s">
        <v>70</v>
      </c>
      <c r="F5" s="44" t="s">
        <v>111</v>
      </c>
      <c r="G5" s="77" t="s">
        <v>112</v>
      </c>
      <c r="H5" s="48">
        <v>26</v>
      </c>
      <c r="I5" s="47" t="s">
        <v>69</v>
      </c>
      <c r="J5" s="25" t="s">
        <v>41</v>
      </c>
      <c r="K5" s="25" t="s">
        <v>39</v>
      </c>
      <c r="L5" s="48">
        <v>58422</v>
      </c>
      <c r="M5" s="68"/>
      <c r="N5" s="18">
        <f>M5/5.46</f>
        <v>0</v>
      </c>
    </row>
    <row r="6" spans="1:14" ht="105" customHeight="1" x14ac:dyDescent="0.25">
      <c r="A6" s="39">
        <v>2</v>
      </c>
      <c r="B6" s="26" t="s">
        <v>35</v>
      </c>
      <c r="C6" s="71" t="s">
        <v>78</v>
      </c>
      <c r="D6" s="44" t="s">
        <v>119</v>
      </c>
      <c r="E6" s="44" t="s">
        <v>71</v>
      </c>
      <c r="F6" s="44" t="s">
        <v>120</v>
      </c>
      <c r="G6" s="44" t="s">
        <v>121</v>
      </c>
      <c r="H6" s="69">
        <v>2</v>
      </c>
      <c r="I6" s="47" t="s">
        <v>69</v>
      </c>
      <c r="J6" s="25" t="s">
        <v>41</v>
      </c>
      <c r="K6" s="25" t="s">
        <v>39</v>
      </c>
      <c r="L6" s="48">
        <v>364050.36</v>
      </c>
      <c r="M6" s="68"/>
      <c r="N6" s="18">
        <f t="shared" ref="N6:N9" si="0">M6/5.46</f>
        <v>0</v>
      </c>
    </row>
    <row r="7" spans="1:14" ht="105" customHeight="1" x14ac:dyDescent="0.25">
      <c r="A7" s="39">
        <v>3</v>
      </c>
      <c r="B7" s="26" t="s">
        <v>35</v>
      </c>
      <c r="C7" s="71" t="s">
        <v>79</v>
      </c>
      <c r="D7" s="44" t="s">
        <v>131</v>
      </c>
      <c r="E7" s="44" t="s">
        <v>72</v>
      </c>
      <c r="F7" s="44" t="s">
        <v>132</v>
      </c>
      <c r="G7" s="44" t="s">
        <v>133</v>
      </c>
      <c r="H7" s="69">
        <v>1</v>
      </c>
      <c r="I7" s="47" t="s">
        <v>69</v>
      </c>
      <c r="J7" s="25" t="s">
        <v>41</v>
      </c>
      <c r="K7" s="25" t="s">
        <v>39</v>
      </c>
      <c r="L7" s="48">
        <v>351648.35</v>
      </c>
      <c r="M7" s="68"/>
      <c r="N7" s="18">
        <f t="shared" si="0"/>
        <v>0</v>
      </c>
    </row>
    <row r="8" spans="1:14" s="45" customFormat="1" ht="90" x14ac:dyDescent="0.25">
      <c r="A8" s="42">
        <v>4</v>
      </c>
      <c r="B8" s="43" t="s">
        <v>35</v>
      </c>
      <c r="C8" s="71" t="s">
        <v>80</v>
      </c>
      <c r="D8" s="44" t="s">
        <v>115</v>
      </c>
      <c r="E8" s="71" t="s">
        <v>73</v>
      </c>
      <c r="F8" s="25" t="s">
        <v>137</v>
      </c>
      <c r="G8" s="44" t="s">
        <v>40</v>
      </c>
      <c r="H8" s="69">
        <v>2</v>
      </c>
      <c r="I8" s="47" t="s">
        <v>69</v>
      </c>
      <c r="J8" s="25" t="s">
        <v>41</v>
      </c>
      <c r="K8" s="25" t="s">
        <v>39</v>
      </c>
      <c r="L8" s="48">
        <v>146520.14000000001</v>
      </c>
      <c r="M8" s="68"/>
      <c r="N8" s="18">
        <f t="shared" si="0"/>
        <v>0</v>
      </c>
    </row>
    <row r="9" spans="1:14" ht="90" x14ac:dyDescent="0.25">
      <c r="A9" s="39">
        <v>5</v>
      </c>
      <c r="B9" s="26" t="s">
        <v>35</v>
      </c>
      <c r="C9" s="71" t="s">
        <v>81</v>
      </c>
      <c r="D9" s="44" t="s">
        <v>119</v>
      </c>
      <c r="E9" s="71" t="s">
        <v>71</v>
      </c>
      <c r="F9" s="25" t="s">
        <v>122</v>
      </c>
      <c r="G9" s="25" t="s">
        <v>40</v>
      </c>
      <c r="H9" s="69">
        <v>6</v>
      </c>
      <c r="I9" s="47" t="s">
        <v>69</v>
      </c>
      <c r="J9" s="25" t="s">
        <v>41</v>
      </c>
      <c r="K9" s="25" t="s">
        <v>39</v>
      </c>
      <c r="L9" s="48">
        <v>120298.9</v>
      </c>
      <c r="M9" s="68"/>
      <c r="N9" s="18">
        <f t="shared" si="0"/>
        <v>0</v>
      </c>
    </row>
    <row r="10" spans="1:14" ht="120" customHeight="1" x14ac:dyDescent="0.25">
      <c r="A10" s="39">
        <v>6</v>
      </c>
      <c r="B10" s="26" t="s">
        <v>35</v>
      </c>
      <c r="C10" s="71" t="s">
        <v>82</v>
      </c>
      <c r="D10" s="44" t="s">
        <v>119</v>
      </c>
      <c r="E10" s="71" t="s">
        <v>71</v>
      </c>
      <c r="F10" s="25" t="s">
        <v>123</v>
      </c>
      <c r="G10" s="25" t="s">
        <v>40</v>
      </c>
      <c r="H10" s="69">
        <v>1</v>
      </c>
      <c r="I10" s="47" t="s">
        <v>69</v>
      </c>
      <c r="J10" s="25" t="s">
        <v>41</v>
      </c>
      <c r="K10" s="25" t="s">
        <v>39</v>
      </c>
      <c r="L10" s="48">
        <v>28849.81</v>
      </c>
      <c r="M10" s="67"/>
    </row>
    <row r="11" spans="1:14" ht="90" x14ac:dyDescent="0.25">
      <c r="A11" s="42">
        <v>7</v>
      </c>
      <c r="B11" s="26" t="s">
        <v>35</v>
      </c>
      <c r="C11" s="71" t="s">
        <v>83</v>
      </c>
      <c r="D11" s="44" t="s">
        <v>115</v>
      </c>
      <c r="E11" s="71" t="s">
        <v>73</v>
      </c>
      <c r="F11" s="25" t="s">
        <v>129</v>
      </c>
      <c r="G11" s="25" t="s">
        <v>98</v>
      </c>
      <c r="H11" s="69">
        <v>30</v>
      </c>
      <c r="I11" s="47" t="s">
        <v>69</v>
      </c>
      <c r="J11" s="44" t="s">
        <v>38</v>
      </c>
      <c r="K11" s="25" t="s">
        <v>39</v>
      </c>
      <c r="L11" s="48">
        <v>2100</v>
      </c>
      <c r="M11" s="67"/>
    </row>
    <row r="12" spans="1:14" ht="105" customHeight="1" x14ac:dyDescent="0.25">
      <c r="A12" s="39">
        <v>8</v>
      </c>
      <c r="B12" s="26" t="s">
        <v>35</v>
      </c>
      <c r="C12" s="71" t="s">
        <v>84</v>
      </c>
      <c r="D12" s="72" t="s">
        <v>105</v>
      </c>
      <c r="E12" s="71" t="s">
        <v>74</v>
      </c>
      <c r="F12" s="72" t="s">
        <v>102</v>
      </c>
      <c r="G12" s="73" t="s">
        <v>103</v>
      </c>
      <c r="H12" s="69">
        <v>0.03</v>
      </c>
      <c r="I12" s="47" t="s">
        <v>69</v>
      </c>
      <c r="J12" s="25" t="s">
        <v>41</v>
      </c>
      <c r="K12" s="25" t="s">
        <v>39</v>
      </c>
      <c r="L12" s="48">
        <v>875</v>
      </c>
      <c r="M12" s="67"/>
    </row>
    <row r="13" spans="1:14" ht="90" x14ac:dyDescent="0.25">
      <c r="A13" s="39">
        <v>9</v>
      </c>
      <c r="B13" s="26" t="s">
        <v>35</v>
      </c>
      <c r="C13" s="71" t="s">
        <v>85</v>
      </c>
      <c r="D13" s="76" t="s">
        <v>105</v>
      </c>
      <c r="E13" s="71" t="s">
        <v>74</v>
      </c>
      <c r="F13" s="74" t="s">
        <v>104</v>
      </c>
      <c r="G13" s="75" t="s">
        <v>103</v>
      </c>
      <c r="H13" s="69">
        <v>0.22</v>
      </c>
      <c r="I13" s="47" t="s">
        <v>69</v>
      </c>
      <c r="J13" s="25" t="s">
        <v>41</v>
      </c>
      <c r="K13" s="25" t="s">
        <v>39</v>
      </c>
      <c r="L13" s="48">
        <v>4583.33</v>
      </c>
      <c r="M13" s="67"/>
    </row>
    <row r="14" spans="1:14" ht="90" x14ac:dyDescent="0.25">
      <c r="A14" s="39">
        <v>10</v>
      </c>
      <c r="B14" s="26" t="s">
        <v>35</v>
      </c>
      <c r="C14" s="71" t="s">
        <v>86</v>
      </c>
      <c r="D14" s="44" t="s">
        <v>115</v>
      </c>
      <c r="E14" s="71" t="s">
        <v>73</v>
      </c>
      <c r="F14" s="44" t="s">
        <v>118</v>
      </c>
      <c r="G14" s="66" t="s">
        <v>40</v>
      </c>
      <c r="H14" s="69">
        <v>874</v>
      </c>
      <c r="I14" s="47" t="s">
        <v>69</v>
      </c>
      <c r="J14" s="25" t="s">
        <v>41</v>
      </c>
      <c r="K14" s="25" t="s">
        <v>39</v>
      </c>
      <c r="L14" s="48">
        <v>551543.62</v>
      </c>
      <c r="M14" s="67"/>
    </row>
    <row r="15" spans="1:14" ht="90" x14ac:dyDescent="0.25">
      <c r="A15" s="39">
        <v>11</v>
      </c>
      <c r="B15" s="26" t="s">
        <v>35</v>
      </c>
      <c r="C15" s="71" t="s">
        <v>87</v>
      </c>
      <c r="D15" s="25" t="s">
        <v>139</v>
      </c>
      <c r="E15" s="71" t="s">
        <v>56</v>
      </c>
      <c r="F15" s="25" t="s">
        <v>130</v>
      </c>
      <c r="G15" s="66" t="s">
        <v>40</v>
      </c>
      <c r="H15" s="69">
        <v>30</v>
      </c>
      <c r="I15" s="47" t="s">
        <v>69</v>
      </c>
      <c r="J15" s="44" t="s">
        <v>38</v>
      </c>
      <c r="K15" s="25" t="s">
        <v>39</v>
      </c>
      <c r="L15" s="48">
        <v>20500</v>
      </c>
      <c r="M15" s="67"/>
    </row>
    <row r="16" spans="1:14" ht="90" x14ac:dyDescent="0.25">
      <c r="A16" s="39">
        <v>12</v>
      </c>
      <c r="B16" s="26" t="s">
        <v>35</v>
      </c>
      <c r="C16" s="71" t="s">
        <v>88</v>
      </c>
      <c r="D16" s="44" t="s">
        <v>124</v>
      </c>
      <c r="E16" s="44" t="s">
        <v>75</v>
      </c>
      <c r="F16" s="44" t="s">
        <v>125</v>
      </c>
      <c r="G16" s="44" t="s">
        <v>126</v>
      </c>
      <c r="H16" s="69">
        <v>15236.35</v>
      </c>
      <c r="I16" s="47" t="s">
        <v>69</v>
      </c>
      <c r="J16" s="25" t="s">
        <v>41</v>
      </c>
      <c r="K16" s="25" t="s">
        <v>39</v>
      </c>
      <c r="L16" s="48">
        <v>1187933</v>
      </c>
      <c r="M16" s="67"/>
    </row>
    <row r="17" spans="1:13" ht="90" x14ac:dyDescent="0.25">
      <c r="A17" s="39">
        <v>13</v>
      </c>
      <c r="B17" s="26" t="s">
        <v>35</v>
      </c>
      <c r="C17" s="71" t="s">
        <v>89</v>
      </c>
      <c r="D17" s="44" t="s">
        <v>115</v>
      </c>
      <c r="E17" s="71" t="s">
        <v>73</v>
      </c>
      <c r="F17" s="25" t="s">
        <v>116</v>
      </c>
      <c r="G17" s="44" t="s">
        <v>114</v>
      </c>
      <c r="H17" s="69">
        <v>1</v>
      </c>
      <c r="I17" s="47" t="s">
        <v>69</v>
      </c>
      <c r="J17" s="25" t="s">
        <v>41</v>
      </c>
      <c r="K17" s="25" t="s">
        <v>39</v>
      </c>
      <c r="L17" s="48">
        <v>20000</v>
      </c>
      <c r="M17" s="67"/>
    </row>
    <row r="18" spans="1:13" ht="90" x14ac:dyDescent="0.25">
      <c r="A18" s="39">
        <v>14</v>
      </c>
      <c r="B18" s="26" t="s">
        <v>35</v>
      </c>
      <c r="C18" s="71" t="s">
        <v>90</v>
      </c>
      <c r="D18" s="44" t="s">
        <v>115</v>
      </c>
      <c r="E18" s="71" t="s">
        <v>73</v>
      </c>
      <c r="F18" s="25" t="s">
        <v>117</v>
      </c>
      <c r="G18" s="44" t="s">
        <v>114</v>
      </c>
      <c r="H18" s="69">
        <v>2</v>
      </c>
      <c r="I18" s="47" t="s">
        <v>69</v>
      </c>
      <c r="J18" s="25" t="s">
        <v>41</v>
      </c>
      <c r="K18" s="25" t="s">
        <v>39</v>
      </c>
      <c r="L18" s="48">
        <v>32000</v>
      </c>
      <c r="M18" s="67"/>
    </row>
    <row r="19" spans="1:13" ht="90" x14ac:dyDescent="0.25">
      <c r="A19" s="39">
        <v>15</v>
      </c>
      <c r="B19" s="26" t="s">
        <v>35</v>
      </c>
      <c r="C19" s="71" t="s">
        <v>91</v>
      </c>
      <c r="D19" s="25" t="s">
        <v>105</v>
      </c>
      <c r="E19" s="71" t="s">
        <v>74</v>
      </c>
      <c r="F19" s="72" t="s">
        <v>106</v>
      </c>
      <c r="G19" s="73" t="s">
        <v>99</v>
      </c>
      <c r="H19" s="69">
        <v>30000</v>
      </c>
      <c r="I19" s="47" t="s">
        <v>69</v>
      </c>
      <c r="J19" s="25" t="s">
        <v>41</v>
      </c>
      <c r="K19" s="25" t="s">
        <v>39</v>
      </c>
      <c r="L19" s="48">
        <v>450000</v>
      </c>
      <c r="M19" s="67"/>
    </row>
    <row r="20" spans="1:13" ht="90" x14ac:dyDescent="0.25">
      <c r="A20" s="39">
        <v>16</v>
      </c>
      <c r="B20" s="26" t="s">
        <v>35</v>
      </c>
      <c r="C20" s="71" t="s">
        <v>92</v>
      </c>
      <c r="D20" s="25" t="s">
        <v>105</v>
      </c>
      <c r="E20" s="71" t="s">
        <v>74</v>
      </c>
      <c r="F20" s="44" t="s">
        <v>107</v>
      </c>
      <c r="G20" s="77" t="s">
        <v>108</v>
      </c>
      <c r="H20" s="69">
        <v>200</v>
      </c>
      <c r="I20" s="47" t="s">
        <v>69</v>
      </c>
      <c r="J20" s="25" t="s">
        <v>41</v>
      </c>
      <c r="K20" s="25" t="s">
        <v>39</v>
      </c>
      <c r="L20" s="48">
        <v>5834.065934065934</v>
      </c>
      <c r="M20" s="67"/>
    </row>
    <row r="21" spans="1:13" ht="90" x14ac:dyDescent="0.25">
      <c r="A21" s="39">
        <v>17</v>
      </c>
      <c r="B21" s="26" t="s">
        <v>35</v>
      </c>
      <c r="C21" s="71" t="s">
        <v>93</v>
      </c>
      <c r="D21" s="25" t="s">
        <v>138</v>
      </c>
      <c r="E21" s="71" t="s">
        <v>76</v>
      </c>
      <c r="F21" s="25" t="s">
        <v>134</v>
      </c>
      <c r="G21" s="66" t="s">
        <v>100</v>
      </c>
      <c r="H21" s="69">
        <v>49.2</v>
      </c>
      <c r="I21" s="47" t="s">
        <v>69</v>
      </c>
      <c r="J21" s="25" t="s">
        <v>41</v>
      </c>
      <c r="K21" s="25" t="s">
        <v>39</v>
      </c>
      <c r="L21" s="48">
        <v>615</v>
      </c>
      <c r="M21" s="67"/>
    </row>
    <row r="22" spans="1:13" ht="90" x14ac:dyDescent="0.25">
      <c r="A22" s="39">
        <v>18</v>
      </c>
      <c r="B22" s="26" t="s">
        <v>35</v>
      </c>
      <c r="C22" s="71" t="s">
        <v>94</v>
      </c>
      <c r="D22" s="25" t="s">
        <v>138</v>
      </c>
      <c r="E22" s="71" t="s">
        <v>76</v>
      </c>
      <c r="F22" s="25" t="s">
        <v>135</v>
      </c>
      <c r="G22" s="66" t="s">
        <v>100</v>
      </c>
      <c r="H22" s="69">
        <v>18.5</v>
      </c>
      <c r="I22" s="47" t="s">
        <v>69</v>
      </c>
      <c r="J22" s="25" t="s">
        <v>41</v>
      </c>
      <c r="K22" s="25" t="s">
        <v>39</v>
      </c>
      <c r="L22" s="48">
        <v>154.16</v>
      </c>
      <c r="M22" s="67"/>
    </row>
    <row r="23" spans="1:13" ht="90" x14ac:dyDescent="0.25">
      <c r="A23" s="39">
        <v>19</v>
      </c>
      <c r="B23" s="26" t="s">
        <v>35</v>
      </c>
      <c r="C23" s="71" t="s">
        <v>95</v>
      </c>
      <c r="D23" s="25" t="s">
        <v>138</v>
      </c>
      <c r="E23" s="71" t="s">
        <v>76</v>
      </c>
      <c r="F23" s="25" t="s">
        <v>136</v>
      </c>
      <c r="G23" s="66" t="s">
        <v>101</v>
      </c>
      <c r="H23" s="69">
        <v>10</v>
      </c>
      <c r="I23" s="47" t="s">
        <v>69</v>
      </c>
      <c r="J23" s="25" t="s">
        <v>41</v>
      </c>
      <c r="K23" s="25" t="s">
        <v>39</v>
      </c>
      <c r="L23" s="48">
        <v>125000</v>
      </c>
      <c r="M23" s="67"/>
    </row>
    <row r="24" spans="1:13" ht="90" x14ac:dyDescent="0.25">
      <c r="A24" s="39">
        <v>20</v>
      </c>
      <c r="B24" s="26" t="s">
        <v>35</v>
      </c>
      <c r="C24" s="71" t="s">
        <v>96</v>
      </c>
      <c r="D24" s="25" t="s">
        <v>105</v>
      </c>
      <c r="E24" s="71" t="s">
        <v>74</v>
      </c>
      <c r="F24" s="25" t="s">
        <v>109</v>
      </c>
      <c r="G24" s="66" t="s">
        <v>100</v>
      </c>
      <c r="H24" s="69">
        <v>1019.87</v>
      </c>
      <c r="I24" s="47" t="s">
        <v>69</v>
      </c>
      <c r="J24" s="25" t="s">
        <v>41</v>
      </c>
      <c r="K24" s="25" t="s">
        <v>39</v>
      </c>
      <c r="L24" s="48">
        <v>33995.660000000003</v>
      </c>
      <c r="M24" s="67"/>
    </row>
    <row r="25" spans="1:13" ht="90" x14ac:dyDescent="0.25">
      <c r="A25" s="39">
        <v>21</v>
      </c>
      <c r="B25" s="26" t="s">
        <v>35</v>
      </c>
      <c r="C25" s="71" t="s">
        <v>97</v>
      </c>
      <c r="D25" s="25" t="s">
        <v>105</v>
      </c>
      <c r="E25" s="71" t="s">
        <v>74</v>
      </c>
      <c r="F25" s="25" t="s">
        <v>110</v>
      </c>
      <c r="G25" s="66" t="s">
        <v>103</v>
      </c>
      <c r="H25" s="69">
        <v>0.2</v>
      </c>
      <c r="I25" s="47" t="s">
        <v>69</v>
      </c>
      <c r="J25" s="25" t="s">
        <v>41</v>
      </c>
      <c r="K25" s="25" t="s">
        <v>39</v>
      </c>
      <c r="L25" s="48">
        <v>4166.66</v>
      </c>
      <c r="M25" s="67"/>
    </row>
    <row r="26" spans="1:13" x14ac:dyDescent="0.25">
      <c r="B26" s="86" t="s">
        <v>42</v>
      </c>
      <c r="C26" s="86"/>
      <c r="D26" s="86"/>
      <c r="E26" s="86"/>
      <c r="F26" s="86"/>
      <c r="G26" s="86"/>
      <c r="H26" s="86"/>
      <c r="I26" s="86"/>
      <c r="J26" s="86"/>
      <c r="K26" s="86"/>
      <c r="L26" s="41">
        <f>SUM(L5:L25)</f>
        <v>3509090.0559340664</v>
      </c>
    </row>
    <row r="27" spans="1:13" x14ac:dyDescent="0.25"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36"/>
    </row>
    <row r="28" spans="1:13" x14ac:dyDescent="0.25">
      <c r="B28" s="40"/>
      <c r="C28" s="32"/>
      <c r="D28" s="32"/>
      <c r="E28" s="32"/>
      <c r="F28" s="32"/>
      <c r="G28" s="32"/>
      <c r="H28" s="33"/>
      <c r="I28" s="32"/>
      <c r="J28" s="32"/>
      <c r="K28" s="32"/>
      <c r="L28" s="36"/>
    </row>
    <row r="29" spans="1:13" x14ac:dyDescent="0.25">
      <c r="B29" s="35"/>
      <c r="C29" s="32"/>
      <c r="D29" s="32"/>
      <c r="E29" s="32"/>
      <c r="F29" s="32"/>
      <c r="G29" s="32"/>
      <c r="H29" s="37" t="s">
        <v>36</v>
      </c>
      <c r="I29" s="32"/>
      <c r="J29" s="32"/>
      <c r="K29" s="32"/>
      <c r="L29" s="36"/>
    </row>
    <row r="30" spans="1:13" x14ac:dyDescent="0.25">
      <c r="B30" s="78" t="s">
        <v>127</v>
      </c>
      <c r="C30" s="78"/>
      <c r="D30" s="78"/>
      <c r="E30" s="79"/>
      <c r="F30" s="79"/>
      <c r="G30" s="79"/>
      <c r="H30" s="78" t="s">
        <v>128</v>
      </c>
      <c r="I30" s="38"/>
      <c r="J30" s="38"/>
      <c r="K30" s="38"/>
      <c r="L30" s="36"/>
    </row>
  </sheetData>
  <autoFilter ref="A4:N27" xr:uid="{B886A455-C77D-42AA-8A32-5E295664327D}"/>
  <sortState xmlns:xlrd2="http://schemas.microsoft.com/office/spreadsheetml/2017/richdata2" ref="C5:L9">
    <sortCondition ref="C5"/>
  </sortState>
  <mergeCells count="2">
    <mergeCell ref="D2:H2"/>
    <mergeCell ref="B26:K27"/>
  </mergeCells>
  <pageMargins left="0.41" right="0.2" top="0.22" bottom="0.2" header="0.2" footer="0.2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912F3-3CA0-4499-9896-33E2A54B1D87}">
  <dimension ref="A1:G19"/>
  <sheetViews>
    <sheetView view="pageBreakPreview" zoomScale="70" zoomScaleNormal="100" zoomScaleSheetLayoutView="70" workbookViewId="0">
      <selection activeCell="A6" sqref="A6:E15"/>
    </sheetView>
  </sheetViews>
  <sheetFormatPr defaultColWidth="8.85546875" defaultRowHeight="15" x14ac:dyDescent="0.25"/>
  <cols>
    <col min="1" max="1" width="5.140625" style="1" customWidth="1"/>
    <col min="2" max="2" width="52.7109375" style="1" customWidth="1"/>
    <col min="3" max="3" width="10.140625" style="1" customWidth="1"/>
    <col min="4" max="4" width="25" style="1" customWidth="1"/>
    <col min="5" max="5" width="18.85546875" style="1" customWidth="1"/>
    <col min="6" max="6" width="17" style="45" customWidth="1"/>
    <col min="7" max="7" width="15.140625" style="62" customWidth="1"/>
    <col min="8" max="16384" width="8.85546875" style="1"/>
  </cols>
  <sheetData>
    <row r="1" spans="1:7" ht="23.25" customHeight="1" x14ac:dyDescent="0.25">
      <c r="F1" s="49"/>
      <c r="G1" s="49"/>
    </row>
    <row r="2" spans="1:7" ht="21" customHeight="1" x14ac:dyDescent="0.25">
      <c r="F2" s="49"/>
      <c r="G2" s="49"/>
    </row>
    <row r="3" spans="1:7" ht="15" customHeight="1" x14ac:dyDescent="0.25">
      <c r="D3" s="50"/>
      <c r="E3" s="50"/>
      <c r="F3" s="51"/>
      <c r="G3" s="52"/>
    </row>
    <row r="5" spans="1:7" ht="87" customHeight="1" x14ac:dyDescent="0.25">
      <c r="A5" s="53" t="s">
        <v>0</v>
      </c>
      <c r="B5" s="54" t="s">
        <v>62</v>
      </c>
      <c r="C5" s="54" t="s">
        <v>63</v>
      </c>
      <c r="D5" s="54" t="s">
        <v>64</v>
      </c>
      <c r="E5" s="54" t="s">
        <v>65</v>
      </c>
      <c r="F5" s="55" t="s">
        <v>66</v>
      </c>
      <c r="G5" s="55" t="s">
        <v>67</v>
      </c>
    </row>
    <row r="6" spans="1:7" s="45" customFormat="1" x14ac:dyDescent="0.25">
      <c r="A6" s="42">
        <v>1</v>
      </c>
      <c r="B6" s="56" t="s">
        <v>59</v>
      </c>
      <c r="D6" s="57"/>
      <c r="E6" s="57"/>
      <c r="F6" s="58"/>
      <c r="G6" s="59"/>
    </row>
    <row r="7" spans="1:7" s="45" customFormat="1" x14ac:dyDescent="0.25">
      <c r="A7" s="42"/>
      <c r="C7" s="48">
        <v>24</v>
      </c>
      <c r="D7" s="57">
        <v>6112.5</v>
      </c>
      <c r="E7" s="57">
        <v>146700</v>
      </c>
      <c r="F7" s="48">
        <v>146799.82</v>
      </c>
      <c r="G7" s="60">
        <f>F7-E7</f>
        <v>99.820000000006985</v>
      </c>
    </row>
    <row r="8" spans="1:7" s="45" customFormat="1" x14ac:dyDescent="0.25">
      <c r="A8" s="42">
        <v>2</v>
      </c>
      <c r="B8" s="56" t="s">
        <v>57</v>
      </c>
      <c r="D8" s="58"/>
      <c r="E8" s="58"/>
      <c r="G8" s="59"/>
    </row>
    <row r="9" spans="1:7" s="45" customFormat="1" x14ac:dyDescent="0.25">
      <c r="A9" s="42"/>
      <c r="C9" s="48">
        <v>69</v>
      </c>
      <c r="D9" s="58">
        <v>6500</v>
      </c>
      <c r="E9" s="57">
        <v>448500</v>
      </c>
      <c r="F9" s="48">
        <v>448500</v>
      </c>
      <c r="G9" s="60">
        <f t="shared" ref="G9" si="0">F9-E9</f>
        <v>0</v>
      </c>
    </row>
    <row r="10" spans="1:7" s="45" customFormat="1" x14ac:dyDescent="0.25">
      <c r="A10" s="42">
        <v>3</v>
      </c>
      <c r="B10" s="56" t="s">
        <v>58</v>
      </c>
      <c r="D10" s="58"/>
      <c r="E10" s="58"/>
      <c r="G10" s="59"/>
    </row>
    <row r="11" spans="1:7" s="45" customFormat="1" x14ac:dyDescent="0.25">
      <c r="A11" s="42"/>
      <c r="B11" s="56"/>
      <c r="C11" s="48">
        <v>1</v>
      </c>
      <c r="D11" s="58">
        <v>49992</v>
      </c>
      <c r="E11" s="57">
        <v>49992</v>
      </c>
      <c r="F11" s="48">
        <v>51140.65</v>
      </c>
      <c r="G11" s="60">
        <f t="shared" ref="G11" si="1">F11-E11</f>
        <v>1148.6500000000015</v>
      </c>
    </row>
    <row r="12" spans="1:7" s="45" customFormat="1" x14ac:dyDescent="0.25">
      <c r="A12" s="42">
        <v>4</v>
      </c>
      <c r="B12" s="56" t="s">
        <v>61</v>
      </c>
      <c r="D12" s="58"/>
      <c r="E12" s="58"/>
      <c r="F12" s="48"/>
      <c r="G12" s="59"/>
    </row>
    <row r="13" spans="1:7" s="45" customFormat="1" x14ac:dyDescent="0.25">
      <c r="A13" s="42"/>
      <c r="B13" s="56" t="s">
        <v>68</v>
      </c>
      <c r="C13" s="48">
        <v>1</v>
      </c>
      <c r="D13" s="58">
        <v>1124169.43</v>
      </c>
      <c r="E13" s="57">
        <v>1124169.43</v>
      </c>
      <c r="F13" s="48">
        <v>1124169.43</v>
      </c>
      <c r="G13" s="60">
        <f t="shared" ref="G13" si="2">F13-E13</f>
        <v>0</v>
      </c>
    </row>
    <row r="14" spans="1:7" s="45" customFormat="1" x14ac:dyDescent="0.25">
      <c r="A14" s="42">
        <v>5</v>
      </c>
      <c r="B14" s="56" t="s">
        <v>60</v>
      </c>
      <c r="D14" s="58"/>
      <c r="E14" s="58"/>
      <c r="F14" s="48"/>
      <c r="G14" s="59"/>
    </row>
    <row r="15" spans="1:7" s="45" customFormat="1" x14ac:dyDescent="0.25">
      <c r="A15" s="42"/>
      <c r="B15" s="56" t="s">
        <v>68</v>
      </c>
      <c r="C15" s="48">
        <v>2</v>
      </c>
      <c r="D15" s="58"/>
      <c r="E15" s="57">
        <v>6300</v>
      </c>
      <c r="F15" s="48">
        <v>6300</v>
      </c>
      <c r="G15" s="60">
        <f t="shared" ref="G15" si="3">F15-E15</f>
        <v>0</v>
      </c>
    </row>
    <row r="16" spans="1:7" x14ac:dyDescent="0.25">
      <c r="B16" s="61"/>
      <c r="C16" s="61"/>
      <c r="D16" s="61"/>
      <c r="E16" s="61"/>
      <c r="F16" s="51"/>
    </row>
    <row r="17" spans="2:6" x14ac:dyDescent="0.25">
      <c r="B17" s="63"/>
    </row>
    <row r="18" spans="2:6" x14ac:dyDescent="0.25">
      <c r="B18" s="23"/>
    </row>
    <row r="19" spans="2:6" x14ac:dyDescent="0.25">
      <c r="B19" s="23"/>
      <c r="C19" s="64"/>
      <c r="D19" s="64"/>
      <c r="E19" s="64"/>
      <c r="F19" s="65"/>
    </row>
  </sheetData>
  <pageMargins left="0.41" right="0.2" top="0.42" bottom="0.38" header="0.31496062992125984" footer="0.2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style="1" customWidth="1"/>
    <col min="2" max="2" width="29.7109375" style="1" customWidth="1"/>
    <col min="3" max="3" width="15.85546875" style="1" customWidth="1"/>
    <col min="4" max="4" width="15.28515625" style="1" customWidth="1"/>
    <col min="5" max="5" width="12.7109375" style="1" customWidth="1"/>
    <col min="6" max="6" width="26.28515625" style="1" customWidth="1"/>
    <col min="7" max="7" width="12.7109375" style="1" customWidth="1"/>
    <col min="8" max="8" width="15.28515625" style="1" customWidth="1"/>
    <col min="9" max="9" width="11" style="1" customWidth="1"/>
    <col min="10" max="10" width="9.7109375" style="1" customWidth="1"/>
    <col min="11" max="11" width="12" style="1" customWidth="1"/>
    <col min="12" max="12" width="16.85546875" style="1" customWidth="1"/>
    <col min="13" max="13" width="22.7109375" style="1" customWidth="1"/>
    <col min="14" max="16384" width="8.85546875" style="1"/>
  </cols>
  <sheetData>
    <row r="1" spans="1:13" x14ac:dyDescent="0.25">
      <c r="K1" s="80" t="s">
        <v>12</v>
      </c>
      <c r="L1" s="80"/>
    </row>
    <row r="2" spans="1:13" ht="55.9" customHeight="1" x14ac:dyDescent="0.25">
      <c r="K2" s="80"/>
      <c r="L2" s="80"/>
    </row>
    <row r="3" spans="1:13" ht="15.75" x14ac:dyDescent="0.25">
      <c r="D3" s="81" t="s">
        <v>13</v>
      </c>
      <c r="E3" s="81"/>
      <c r="F3" s="81"/>
      <c r="G3" s="81"/>
      <c r="H3" s="81"/>
      <c r="K3" s="7"/>
      <c r="L3" s="7"/>
    </row>
    <row r="5" spans="1:13" ht="84.75" x14ac:dyDescent="0.25">
      <c r="A5" s="8" t="s">
        <v>16</v>
      </c>
      <c r="B5" s="9" t="s">
        <v>17</v>
      </c>
      <c r="C5" s="9" t="s">
        <v>18</v>
      </c>
      <c r="D5" s="9" t="s">
        <v>19</v>
      </c>
      <c r="E5" s="9" t="s">
        <v>27</v>
      </c>
      <c r="F5" s="9" t="s">
        <v>20</v>
      </c>
      <c r="G5" s="9" t="s">
        <v>21</v>
      </c>
      <c r="H5" s="9" t="s">
        <v>22</v>
      </c>
      <c r="I5" s="8" t="s">
        <v>23</v>
      </c>
      <c r="J5" s="9" t="s">
        <v>24</v>
      </c>
      <c r="K5" s="9" t="s">
        <v>25</v>
      </c>
      <c r="L5" s="10" t="s">
        <v>29</v>
      </c>
      <c r="M5" s="9" t="s">
        <v>34</v>
      </c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3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9" spans="1:32" s="11" customFormat="1" x14ac:dyDescent="0.25">
      <c r="A19" s="19"/>
      <c r="B19" s="20" t="s">
        <v>28</v>
      </c>
      <c r="C19" s="19"/>
      <c r="D19" s="21"/>
      <c r="E19" s="19"/>
      <c r="F19" s="19"/>
      <c r="G19" s="19"/>
      <c r="H19" s="22"/>
      <c r="I19" s="19"/>
      <c r="J19" s="19"/>
      <c r="K19" s="19"/>
      <c r="L19" s="13"/>
      <c r="M19" s="12"/>
      <c r="N19" s="14"/>
      <c r="O19" s="15"/>
      <c r="P19" s="16"/>
      <c r="Q19" s="17"/>
      <c r="T19" s="18"/>
      <c r="U19" s="18"/>
      <c r="V19" s="18"/>
      <c r="W19" s="18"/>
      <c r="AB19" s="18"/>
      <c r="AD19" s="18"/>
      <c r="AF19" s="18"/>
    </row>
    <row r="20" spans="1:32" s="11" customFormat="1" x14ac:dyDescent="0.25">
      <c r="A20" s="12"/>
      <c r="B20" s="88" t="s">
        <v>26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12"/>
      <c r="N20" s="14"/>
      <c r="O20" s="15"/>
      <c r="P20" s="16"/>
      <c r="Q20" s="17"/>
      <c r="T20" s="18"/>
      <c r="U20" s="18"/>
      <c r="V20" s="18"/>
      <c r="W20" s="18"/>
      <c r="AB20" s="18"/>
      <c r="AD20" s="18"/>
      <c r="AF20" s="18"/>
    </row>
    <row r="22" spans="1:32" x14ac:dyDescent="0.25">
      <c r="B22" s="23" t="s">
        <v>30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32" x14ac:dyDescent="0.25">
      <c r="B23" s="23" t="s">
        <v>31</v>
      </c>
      <c r="C23" s="24"/>
      <c r="D23" s="24"/>
      <c r="E23" s="24"/>
      <c r="F23" s="24"/>
      <c r="G23" s="24"/>
      <c r="H23" s="23" t="s">
        <v>32</v>
      </c>
      <c r="I23" s="24"/>
      <c r="J23" s="24"/>
      <c r="K23" s="24"/>
      <c r="L23" s="24"/>
    </row>
    <row r="24" spans="1:32" x14ac:dyDescent="0.25">
      <c r="B24" s="83" t="s">
        <v>33</v>
      </c>
      <c r="C24" s="84"/>
      <c r="D24" s="84"/>
      <c r="E24" s="84"/>
      <c r="F24" s="84"/>
      <c r="G24" s="84"/>
      <c r="H24" s="84"/>
      <c r="I24" s="84"/>
      <c r="J24" s="84"/>
      <c r="K24" s="84"/>
      <c r="L24" s="24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Работы</vt:lpstr>
      <vt:lpstr>Услуги</vt:lpstr>
      <vt:lpstr>Услуги (2)</vt:lpstr>
      <vt:lpstr>Товары</vt:lpstr>
      <vt:lpstr>Услуги!Область_печати</vt:lpstr>
      <vt:lpstr>'Услуги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Mufteeva_AI</cp:lastModifiedBy>
  <cp:lastPrinted>2024-02-19T06:36:39Z</cp:lastPrinted>
  <dcterms:created xsi:type="dcterms:W3CDTF">2017-02-01T08:33:15Z</dcterms:created>
  <dcterms:modified xsi:type="dcterms:W3CDTF">2024-05-21T04:18:45Z</dcterms:modified>
</cp:coreProperties>
</file>