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Halilin_B\Desktop\Перечень по особому порядку\Размещение перечня на сайте\"/>
    </mc:Choice>
  </mc:AlternateContent>
  <bookViews>
    <workbookView xWindow="-120" yWindow="-120" windowWidth="29040" windowHeight="15720"/>
  </bookViews>
  <sheets>
    <sheet name="отчетпо особогму на русс" sheetId="2" r:id="rId1"/>
  </sheets>
  <definedNames>
    <definedName name="_xlnm.Print_Area" localSheetId="0">'отчетпо особогму на русс'!$A$1:$P$40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2" l="1"/>
  <c r="N39" i="2" s="1"/>
  <c r="L39" i="2"/>
  <c r="N38" i="2" l="1"/>
  <c r="N37" i="2"/>
  <c r="N36" i="2"/>
  <c r="N35" i="2"/>
  <c r="M34" i="2"/>
  <c r="L34" i="2"/>
  <c r="N33" i="2"/>
  <c r="M32" i="2"/>
  <c r="N32" i="2" s="1"/>
  <c r="N31" i="2"/>
  <c r="N30" i="2"/>
  <c r="N29" i="2"/>
  <c r="N28" i="2"/>
  <c r="M27" i="2"/>
  <c r="N27" i="2" s="1"/>
  <c r="M26" i="2"/>
  <c r="N26" i="2" s="1"/>
  <c r="N25" i="2"/>
  <c r="N34" i="2" l="1"/>
</calcChain>
</file>

<file path=xl/sharedStrings.xml><?xml version="1.0" encoding="utf-8"?>
<sst xmlns="http://schemas.openxmlformats.org/spreadsheetml/2006/main" count="268" uniqueCount="75">
  <si>
    <t>Наименование Заказчика</t>
  </si>
  <si>
    <t>БИН Заказчика</t>
  </si>
  <si>
    <t>Номер строки плана закупок</t>
  </si>
  <si>
    <t>Основание для проведения закупки с применением особого порядка</t>
  </si>
  <si>
    <t>Тип тру</t>
  </si>
  <si>
    <t>Код ТРУ</t>
  </si>
  <si>
    <t>Наименование ТРУ</t>
  </si>
  <si>
    <t>Краткая характеристика (описание) ТРУ</t>
  </si>
  <si>
    <t>Дополнительная характеристика</t>
  </si>
  <si>
    <t>Единица измерения</t>
  </si>
  <si>
    <t>Кол-во/объем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</si>
  <si>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</si>
  <si>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</si>
  <si>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закупок ТРУ с НДС, тенге</t>
  </si>
  <si>
    <t>Прогнозируемая доля внутрий ценности, %</t>
  </si>
  <si>
    <t>Срок осуществления закупок</t>
  </si>
  <si>
    <t>020740006538</t>
  </si>
  <si>
    <t>филиал АО  «НК «ҚТЖ» - «Административное управление»</t>
  </si>
  <si>
    <t>-</t>
  </si>
  <si>
    <t>73-1-1</t>
  </si>
  <si>
    <t>Работа</t>
  </si>
  <si>
    <t>422221.300.000005</t>
  </si>
  <si>
    <t>Работы по текущему ремонту линий связи/линейно-кабельных сооружений</t>
  </si>
  <si>
    <t>Работы по прокладке двух оптико-волоконных кабельных линий с 30-го этажа до конференц-зала на 2-м этаже блока «А» административного здания АО «НК «ҚТЖ», расположенного по адресу: г. Астана, ул. Д. Кунаева, 6, в соответствии с требованиями к видам специальной связи и обеспечению защиты государственных секретов Республики Казахстан в зданиях квазигосударственного сектора, для первого руководителя Компании.</t>
  </si>
  <si>
    <t>УТВЕРЖДАЮ:</t>
  </si>
  <si>
    <t>И.о директора</t>
  </si>
  <si>
    <t xml:space="preserve">филиала акционерного общества </t>
  </si>
  <si>
    <t xml:space="preserve">«Национальная компания </t>
  </si>
  <si>
    <t xml:space="preserve">«Қазақстан темір жолы» - </t>
  </si>
  <si>
    <t>«Административное управление»</t>
  </si>
  <si>
    <t>____________________ Б.Аманбаев</t>
  </si>
  <si>
    <t>«____» _________________2026 год</t>
  </si>
  <si>
    <t xml:space="preserve">Перечень товаров, работ и услуг, закупаемых с применением особого порядка осуществления закупок </t>
  </si>
  <si>
    <t>на 2026 год по филиалу акционерного общества  «Национальная компания «Қазақстан темір жолы» - «Административное управление»</t>
  </si>
  <si>
    <t>73-1-3</t>
  </si>
  <si>
    <t>Услуги</t>
  </si>
  <si>
    <t>351110.100.000011</t>
  </si>
  <si>
    <t>Электроэнергия</t>
  </si>
  <si>
    <t>для покрытия дисбаланса</t>
  </si>
  <si>
    <t>кВт</t>
  </si>
  <si>
    <t>351110.100.000001</t>
  </si>
  <si>
    <t>для снабжения потребителей</t>
  </si>
  <si>
    <t>73-1-19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</si>
  <si>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</si>
  <si>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</si>
  <si>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</si>
  <si>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Тепловая энергия в виде горячей воды ГВС - подогрев питьевой воды, отопление административных зданий (тепловая энергия). Тепловая энергия в виде горячей воды  ГВС - подогрев питьевой воды, отопление административных зданий (тепловая энергия) по адресу: ул. Кунаева,6</t>
  </si>
  <si>
    <t>370011.900.000000</t>
  </si>
  <si>
    <t>Услуги по удалению сточных вод</t>
  </si>
  <si>
    <t>Услуги по удалению сточных вод (отведение)</t>
  </si>
  <si>
    <t>Вода питьевая, соответствующая всем нормам и стандартам (канализация)</t>
  </si>
  <si>
    <t>метр кубический</t>
  </si>
  <si>
    <t>682011.900.000002</t>
  </si>
  <si>
    <t>Услуги по оплате за коммунальные расходы собственника недвижимости</t>
  </si>
  <si>
    <t>Вода питьевая, соответствующая всем нормам и стандартам. Вода питьевая, соответствующая всем нормам и стандартам (водопотребление по адресу: Кунаева,6</t>
  </si>
  <si>
    <t>Гигакалория</t>
  </si>
  <si>
    <t>73-1-7</t>
  </si>
  <si>
    <t>702212.000.000004</t>
  </si>
  <si>
    <t>Услуги консультационные по вопросам размещения акций/ценных бумаг</t>
  </si>
  <si>
    <t>Услуги консультационные по вопросам размещения акций/ценных бумаг и аналогичные</t>
  </si>
  <si>
    <t>услуга</t>
  </si>
  <si>
    <t>Товар</t>
  </si>
  <si>
    <t>Заключение Договора с организатором сделки по выпуску Еврооблигаций</t>
  </si>
  <si>
    <t>Заключение Договора с организатором сделки  по выпуску Еврооблигаций</t>
  </si>
  <si>
    <t xml:space="preserve">Заключение Договора с организатором сделки по выпуску Еврооблигаций </t>
  </si>
  <si>
    <t>Заключение Договора с международным букраннером по выпуску Еврооблигаций</t>
  </si>
  <si>
    <t>Заключение Договора с международным букраннером  по выпуску Еврооблигаций</t>
  </si>
  <si>
    <t xml:space="preserve">Заключение Договора с международным букраннером и координатором </t>
  </si>
  <si>
    <t>Услуга консультационная рейтингового агентства  по выпуску Еврооблигаций</t>
  </si>
  <si>
    <t>Услуга консультационная рейтингового агентства по выпуску Еврооблигаций</t>
  </si>
  <si>
    <t>Заключение Договора c финансовым консультантом, андеррайтером и брокером по выпуску Еврооблигаций</t>
  </si>
  <si>
    <t>Заключение Мандатного соглашения с организаторами сдеки  на услугу юридического консультанта по выпуску Еврооблигаций</t>
  </si>
  <si>
    <t>Заключение Договора с  в качестве платежного и трастового агента</t>
  </si>
  <si>
    <t>Заключение Договора на услуги аудитора по выпуску Еврооблигаций</t>
  </si>
  <si>
    <t>Балансирующая электроэнергия и отрицательные дисбалансы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</si>
</sst>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3A3A3A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topLeftCell="A7" zoomScale="55" zoomScaleNormal="55" zoomScaleSheetLayoutView="55" zoomScalePageLayoutView="25" workbookViewId="0">
      <selection activeCell="I18" sqref="I18"/>
    </sheetView>
  </sheetViews>
  <sheetFormatPr defaultColWidth="11.375" defaultRowHeight="12.75"/>
  <cols>
    <col min="1" max="1" width="24.125" style="1" customWidth="1"/>
    <col min="2" max="2" width="16.75" style="4" customWidth="1"/>
    <col min="3" max="3" width="11.375" style="1"/>
    <col min="4" max="4" width="13.125" style="1" customWidth="1"/>
    <col min="5" max="5" width="11.375" style="1"/>
    <col min="6" max="6" width="22.875" style="1" customWidth="1"/>
    <col min="7" max="7" width="33.375" style="1" customWidth="1"/>
    <col min="8" max="8" width="29.125" style="1" customWidth="1"/>
    <col min="9" max="9" width="84.75" style="1" customWidth="1"/>
    <col min="10" max="10" width="18.75" style="1" customWidth="1"/>
    <col min="11" max="11" width="20.375" style="1" customWidth="1"/>
    <col min="12" max="12" width="20" style="1" customWidth="1"/>
    <col min="13" max="13" width="24" style="1" customWidth="1"/>
    <col min="14" max="14" width="23.125" style="1" customWidth="1"/>
    <col min="15" max="15" width="11.625" style="1" bestFit="1" customWidth="1"/>
    <col min="16" max="16" width="11.375" style="1"/>
    <col min="17" max="16384" width="11.375" style="2"/>
  </cols>
  <sheetData>
    <row r="1" spans="1:16" s="21" customFormat="1" ht="18.75">
      <c r="L1" s="22"/>
      <c r="M1" s="22"/>
      <c r="N1" s="22" t="s">
        <v>24</v>
      </c>
      <c r="O1" s="22"/>
    </row>
    <row r="2" spans="1:16" s="21" customFormat="1" ht="18.75">
      <c r="L2" s="22"/>
      <c r="M2" s="22"/>
      <c r="N2" s="22" t="s">
        <v>25</v>
      </c>
      <c r="O2" s="22"/>
    </row>
    <row r="3" spans="1:16" s="21" customFormat="1" ht="18.75">
      <c r="L3" s="22"/>
      <c r="M3" s="22"/>
      <c r="N3" s="22" t="s">
        <v>26</v>
      </c>
      <c r="O3" s="22"/>
    </row>
    <row r="4" spans="1:16" s="21" customFormat="1" ht="18.75">
      <c r="L4" s="22"/>
      <c r="M4" s="22"/>
      <c r="N4" s="22" t="s">
        <v>27</v>
      </c>
      <c r="O4" s="22"/>
    </row>
    <row r="5" spans="1:16" s="21" customFormat="1" ht="18.75">
      <c r="L5" s="22"/>
      <c r="M5" s="22"/>
      <c r="N5" s="22" t="s">
        <v>28</v>
      </c>
      <c r="O5" s="22"/>
    </row>
    <row r="6" spans="1:16" s="21" customFormat="1" ht="18.75">
      <c r="L6" s="22"/>
      <c r="M6" s="22"/>
      <c r="N6" s="22" t="s">
        <v>29</v>
      </c>
      <c r="O6" s="22"/>
    </row>
    <row r="7" spans="1:16" s="21" customFormat="1" ht="18.75">
      <c r="L7" s="22"/>
      <c r="M7" s="22"/>
      <c r="N7" s="22"/>
      <c r="O7" s="22"/>
    </row>
    <row r="8" spans="1:16" s="21" customFormat="1" ht="18.75">
      <c r="L8" s="22"/>
      <c r="M8" s="22"/>
      <c r="N8" s="22" t="s">
        <v>30</v>
      </c>
      <c r="O8" s="22"/>
    </row>
    <row r="9" spans="1:16" s="21" customFormat="1" ht="18.75">
      <c r="L9" s="22"/>
      <c r="M9" s="22"/>
      <c r="N9" s="22" t="s">
        <v>31</v>
      </c>
      <c r="O9" s="22"/>
    </row>
    <row r="10" spans="1:16" s="21" customFormat="1" ht="18.75">
      <c r="I10" s="43"/>
      <c r="J10" s="43"/>
    </row>
    <row r="11" spans="1:16" s="21" customFormat="1" ht="18.75"/>
    <row r="12" spans="1:16" s="21" customFormat="1" ht="18.75">
      <c r="A12" s="44" t="s">
        <v>32</v>
      </c>
      <c r="B12" s="44"/>
      <c r="C12" s="44"/>
      <c r="D12" s="44"/>
      <c r="E12" s="44"/>
      <c r="F12" s="44"/>
      <c r="G12" s="44"/>
      <c r="H12" s="44"/>
      <c r="I12" s="44"/>
      <c r="J12" s="44"/>
      <c r="K12" s="43"/>
      <c r="L12" s="43"/>
      <c r="M12" s="43"/>
      <c r="N12" s="43"/>
      <c r="O12" s="43"/>
      <c r="P12" s="43"/>
    </row>
    <row r="13" spans="1:16" s="21" customFormat="1" ht="18.75">
      <c r="A13" s="44" t="s">
        <v>33</v>
      </c>
      <c r="B13" s="45"/>
      <c r="C13" s="45"/>
      <c r="D13" s="45"/>
      <c r="E13" s="45"/>
      <c r="F13" s="45"/>
      <c r="G13" s="45"/>
      <c r="H13" s="45"/>
      <c r="I13" s="45"/>
      <c r="J13" s="45"/>
      <c r="K13" s="43"/>
      <c r="L13" s="43"/>
      <c r="M13" s="43"/>
      <c r="N13" s="43"/>
      <c r="O13" s="43"/>
      <c r="P13" s="43"/>
    </row>
    <row r="14" spans="1:16" customFormat="1" ht="14.25"/>
    <row r="16" spans="1:16" ht="168.75">
      <c r="A16" s="23" t="s">
        <v>0</v>
      </c>
      <c r="B16" s="23" t="s">
        <v>1</v>
      </c>
      <c r="C16" s="23" t="s">
        <v>2</v>
      </c>
      <c r="D16" s="23" t="s">
        <v>3</v>
      </c>
      <c r="E16" s="23" t="s">
        <v>4</v>
      </c>
      <c r="F16" s="23" t="s">
        <v>5</v>
      </c>
      <c r="G16" s="23" t="s">
        <v>6</v>
      </c>
      <c r="H16" s="23" t="s">
        <v>7</v>
      </c>
      <c r="I16" s="23" t="s">
        <v>8</v>
      </c>
      <c r="J16" s="23" t="s">
        <v>9</v>
      </c>
      <c r="K16" s="23" t="s">
        <v>10</v>
      </c>
      <c r="L16" s="23" t="s">
        <v>11</v>
      </c>
      <c r="M16" s="23" t="s">
        <v>12</v>
      </c>
      <c r="N16" s="23" t="s">
        <v>13</v>
      </c>
      <c r="O16" s="23" t="s">
        <v>14</v>
      </c>
      <c r="P16" s="23" t="s">
        <v>15</v>
      </c>
    </row>
    <row r="17" spans="1:16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5">
        <v>8</v>
      </c>
      <c r="I17" s="5">
        <v>9</v>
      </c>
      <c r="J17" s="5">
        <v>10</v>
      </c>
      <c r="K17" s="5">
        <v>11</v>
      </c>
      <c r="L17" s="5">
        <v>12</v>
      </c>
      <c r="M17" s="5">
        <v>13</v>
      </c>
      <c r="N17" s="5">
        <v>14</v>
      </c>
      <c r="O17" s="5">
        <v>15</v>
      </c>
      <c r="P17" s="5">
        <v>16</v>
      </c>
    </row>
    <row r="18" spans="1:16" s="3" customFormat="1" ht="112.5">
      <c r="A18" s="6" t="s">
        <v>17</v>
      </c>
      <c r="B18" s="7" t="s">
        <v>16</v>
      </c>
      <c r="C18" s="6" t="s">
        <v>18</v>
      </c>
      <c r="D18" s="6" t="s">
        <v>19</v>
      </c>
      <c r="E18" s="6" t="s">
        <v>20</v>
      </c>
      <c r="F18" s="8" t="s">
        <v>21</v>
      </c>
      <c r="G18" s="9" t="s">
        <v>22</v>
      </c>
      <c r="H18" s="8" t="s">
        <v>22</v>
      </c>
      <c r="I18" s="9" t="s">
        <v>23</v>
      </c>
      <c r="J18" s="6" t="s">
        <v>20</v>
      </c>
      <c r="K18" s="24">
        <v>1</v>
      </c>
      <c r="L18" s="10">
        <v>2145689.65</v>
      </c>
      <c r="M18" s="10">
        <v>2145689.65</v>
      </c>
      <c r="N18" s="10">
        <v>2488999.9900000002</v>
      </c>
      <c r="O18" s="6">
        <v>50</v>
      </c>
      <c r="P18" s="6" t="s">
        <v>18</v>
      </c>
    </row>
    <row r="19" spans="1:16" ht="75">
      <c r="A19" s="11" t="s">
        <v>17</v>
      </c>
      <c r="B19" s="12" t="s">
        <v>16</v>
      </c>
      <c r="C19" s="13" t="s">
        <v>18</v>
      </c>
      <c r="D19" s="6" t="s">
        <v>34</v>
      </c>
      <c r="E19" s="6" t="s">
        <v>61</v>
      </c>
      <c r="F19" s="8" t="s">
        <v>36</v>
      </c>
      <c r="G19" s="14" t="s">
        <v>37</v>
      </c>
      <c r="H19" s="6" t="s">
        <v>38</v>
      </c>
      <c r="I19" s="15" t="s">
        <v>74</v>
      </c>
      <c r="J19" s="11" t="s">
        <v>39</v>
      </c>
      <c r="K19" s="25">
        <v>14939715</v>
      </c>
      <c r="L19" s="16">
        <v>0.56999999999999995</v>
      </c>
      <c r="M19" s="16">
        <v>8587878.6099999975</v>
      </c>
      <c r="N19" s="16">
        <v>9618424.0399999991</v>
      </c>
      <c r="O19" s="11">
        <v>70</v>
      </c>
      <c r="P19" s="11" t="s">
        <v>18</v>
      </c>
    </row>
    <row r="20" spans="1:16" ht="75">
      <c r="A20" s="11" t="s">
        <v>17</v>
      </c>
      <c r="B20" s="12" t="s">
        <v>16</v>
      </c>
      <c r="C20" s="13" t="s">
        <v>18</v>
      </c>
      <c r="D20" s="6" t="s">
        <v>34</v>
      </c>
      <c r="E20" s="6" t="s">
        <v>61</v>
      </c>
      <c r="F20" s="17" t="s">
        <v>40</v>
      </c>
      <c r="G20" s="17" t="s">
        <v>37</v>
      </c>
      <c r="H20" s="17" t="s">
        <v>41</v>
      </c>
      <c r="I20" s="18" t="s">
        <v>41</v>
      </c>
      <c r="J20" s="9" t="s">
        <v>39</v>
      </c>
      <c r="K20" s="26">
        <v>18146352</v>
      </c>
      <c r="L20" s="19">
        <v>33.1</v>
      </c>
      <c r="M20" s="19">
        <v>600644251.20000005</v>
      </c>
      <c r="N20" s="19">
        <v>672721561.34000003</v>
      </c>
      <c r="O20" s="11">
        <v>70</v>
      </c>
      <c r="P20" s="11" t="s">
        <v>18</v>
      </c>
    </row>
    <row r="21" spans="1:16" ht="93.75">
      <c r="A21" s="11" t="s">
        <v>17</v>
      </c>
      <c r="B21" s="12" t="s">
        <v>16</v>
      </c>
      <c r="C21" s="11" t="s">
        <v>18</v>
      </c>
      <c r="D21" s="20" t="s">
        <v>42</v>
      </c>
      <c r="E21" s="20" t="s">
        <v>35</v>
      </c>
      <c r="F21" s="20" t="s">
        <v>43</v>
      </c>
      <c r="G21" s="20" t="s">
        <v>44</v>
      </c>
      <c r="H21" s="20" t="s">
        <v>45</v>
      </c>
      <c r="I21" s="11" t="s">
        <v>46</v>
      </c>
      <c r="J21" s="11" t="s">
        <v>55</v>
      </c>
      <c r="K21" s="25">
        <v>26882.2</v>
      </c>
      <c r="L21" s="16">
        <v>4376.5</v>
      </c>
      <c r="M21" s="16">
        <v>117650000</v>
      </c>
      <c r="N21" s="16">
        <v>131768000.00000001</v>
      </c>
      <c r="O21" s="11">
        <v>100</v>
      </c>
      <c r="P21" s="11" t="s">
        <v>18</v>
      </c>
    </row>
    <row r="22" spans="1:16" ht="75">
      <c r="A22" s="11" t="s">
        <v>17</v>
      </c>
      <c r="B22" s="11" t="s">
        <v>16</v>
      </c>
      <c r="C22" s="11" t="s">
        <v>18</v>
      </c>
      <c r="D22" s="11" t="s">
        <v>42</v>
      </c>
      <c r="E22" s="11" t="s">
        <v>35</v>
      </c>
      <c r="F22" s="11" t="s">
        <v>47</v>
      </c>
      <c r="G22" s="11" t="s">
        <v>48</v>
      </c>
      <c r="H22" s="11" t="s">
        <v>49</v>
      </c>
      <c r="I22" s="11" t="s">
        <v>50</v>
      </c>
      <c r="J22" s="11" t="s">
        <v>51</v>
      </c>
      <c r="K22" s="25">
        <v>85828</v>
      </c>
      <c r="L22" s="16">
        <v>219.07</v>
      </c>
      <c r="M22" s="16">
        <v>18802685.420000002</v>
      </c>
      <c r="N22" s="16">
        <v>21059007.670000002</v>
      </c>
      <c r="O22" s="11">
        <v>100</v>
      </c>
      <c r="P22" s="11" t="s">
        <v>18</v>
      </c>
    </row>
    <row r="23" spans="1:16" ht="75">
      <c r="A23" s="11" t="s">
        <v>17</v>
      </c>
      <c r="B23" s="11" t="s">
        <v>16</v>
      </c>
      <c r="C23" s="11" t="s">
        <v>18</v>
      </c>
      <c r="D23" s="11" t="s">
        <v>42</v>
      </c>
      <c r="E23" s="11" t="s">
        <v>35</v>
      </c>
      <c r="F23" s="11" t="s">
        <v>52</v>
      </c>
      <c r="G23" s="11" t="s">
        <v>53</v>
      </c>
      <c r="H23" s="11" t="s">
        <v>53</v>
      </c>
      <c r="I23" s="11" t="s">
        <v>54</v>
      </c>
      <c r="J23" s="11" t="s">
        <v>51</v>
      </c>
      <c r="K23" s="25">
        <v>85828</v>
      </c>
      <c r="L23" s="16">
        <v>225.47</v>
      </c>
      <c r="M23" s="16">
        <v>19351755.890000001</v>
      </c>
      <c r="N23" s="16">
        <v>21673966.600000001</v>
      </c>
      <c r="O23" s="11">
        <v>100</v>
      </c>
      <c r="P23" s="11" t="s">
        <v>18</v>
      </c>
    </row>
    <row r="24" spans="1:16" ht="93.75">
      <c r="A24" s="11" t="s">
        <v>17</v>
      </c>
      <c r="B24" s="11" t="s">
        <v>16</v>
      </c>
      <c r="C24" s="11" t="s">
        <v>18</v>
      </c>
      <c r="D24" s="27" t="s">
        <v>56</v>
      </c>
      <c r="E24" s="27" t="s">
        <v>35</v>
      </c>
      <c r="F24" s="27" t="s">
        <v>57</v>
      </c>
      <c r="G24" s="27" t="s">
        <v>58</v>
      </c>
      <c r="H24" s="27" t="s">
        <v>59</v>
      </c>
      <c r="I24" s="27" t="s">
        <v>59</v>
      </c>
      <c r="J24" s="11" t="s">
        <v>60</v>
      </c>
      <c r="K24" s="25">
        <v>1</v>
      </c>
      <c r="L24" s="16">
        <v>135000000</v>
      </c>
      <c r="M24" s="16">
        <v>135000000</v>
      </c>
      <c r="N24" s="16">
        <v>156600000</v>
      </c>
      <c r="O24" s="11">
        <v>0</v>
      </c>
      <c r="P24" s="11" t="s">
        <v>18</v>
      </c>
    </row>
    <row r="25" spans="1:16" ht="93.75">
      <c r="A25" s="11" t="s">
        <v>17</v>
      </c>
      <c r="B25" s="11" t="s">
        <v>16</v>
      </c>
      <c r="C25" s="11" t="s">
        <v>18</v>
      </c>
      <c r="D25" s="27" t="s">
        <v>56</v>
      </c>
      <c r="E25" s="27" t="s">
        <v>35</v>
      </c>
      <c r="F25" s="28" t="s">
        <v>57</v>
      </c>
      <c r="G25" s="27" t="s">
        <v>58</v>
      </c>
      <c r="H25" s="27" t="s">
        <v>59</v>
      </c>
      <c r="I25" s="27" t="s">
        <v>62</v>
      </c>
      <c r="J25" s="11" t="s">
        <v>60</v>
      </c>
      <c r="K25" s="25">
        <v>1</v>
      </c>
      <c r="L25" s="16">
        <v>324000000</v>
      </c>
      <c r="M25" s="16">
        <v>324000000</v>
      </c>
      <c r="N25" s="16">
        <f>M25*16%+L25</f>
        <v>375840000</v>
      </c>
      <c r="O25" s="11">
        <v>0</v>
      </c>
      <c r="P25" s="11" t="s">
        <v>18</v>
      </c>
    </row>
    <row r="26" spans="1:16" ht="93.75">
      <c r="A26" s="11" t="s">
        <v>17</v>
      </c>
      <c r="B26" s="11" t="s">
        <v>16</v>
      </c>
      <c r="C26" s="11" t="s">
        <v>18</v>
      </c>
      <c r="D26" s="27" t="s">
        <v>56</v>
      </c>
      <c r="E26" s="29" t="s">
        <v>35</v>
      </c>
      <c r="F26" s="28" t="s">
        <v>57</v>
      </c>
      <c r="G26" s="27" t="s">
        <v>58</v>
      </c>
      <c r="H26" s="27" t="s">
        <v>59</v>
      </c>
      <c r="I26" s="27" t="s">
        <v>63</v>
      </c>
      <c r="J26" s="11" t="s">
        <v>60</v>
      </c>
      <c r="K26" s="25">
        <v>1</v>
      </c>
      <c r="L26" s="16">
        <v>324000000</v>
      </c>
      <c r="M26" s="16">
        <f>L26</f>
        <v>324000000</v>
      </c>
      <c r="N26" s="16">
        <f>M26*16%+L26</f>
        <v>375840000</v>
      </c>
      <c r="O26" s="11">
        <v>0</v>
      </c>
      <c r="P26" s="11" t="s">
        <v>18</v>
      </c>
    </row>
    <row r="27" spans="1:16" ht="93.75">
      <c r="A27" s="11" t="s">
        <v>17</v>
      </c>
      <c r="B27" s="11" t="s">
        <v>16</v>
      </c>
      <c r="C27" s="11" t="s">
        <v>18</v>
      </c>
      <c r="D27" s="27" t="s">
        <v>56</v>
      </c>
      <c r="E27" s="29" t="s">
        <v>35</v>
      </c>
      <c r="F27" s="28" t="s">
        <v>57</v>
      </c>
      <c r="G27" s="27" t="s">
        <v>58</v>
      </c>
      <c r="H27" s="27" t="s">
        <v>59</v>
      </c>
      <c r="I27" s="27" t="s">
        <v>64</v>
      </c>
      <c r="J27" s="11" t="s">
        <v>60</v>
      </c>
      <c r="K27" s="25">
        <v>1</v>
      </c>
      <c r="L27" s="16">
        <v>324000000</v>
      </c>
      <c r="M27" s="16">
        <f>L27</f>
        <v>324000000</v>
      </c>
      <c r="N27" s="16">
        <f>M27*16%+L27</f>
        <v>375840000</v>
      </c>
      <c r="O27" s="11">
        <v>0</v>
      </c>
      <c r="P27" s="11" t="s">
        <v>18</v>
      </c>
    </row>
    <row r="28" spans="1:16" ht="93.75">
      <c r="A28" s="11" t="s">
        <v>17</v>
      </c>
      <c r="B28" s="11" t="s">
        <v>16</v>
      </c>
      <c r="C28" s="11" t="s">
        <v>18</v>
      </c>
      <c r="D28" s="27" t="s">
        <v>56</v>
      </c>
      <c r="E28" s="29" t="s">
        <v>35</v>
      </c>
      <c r="F28" s="28" t="s">
        <v>57</v>
      </c>
      <c r="G28" s="27" t="s">
        <v>58</v>
      </c>
      <c r="H28" s="27" t="s">
        <v>59</v>
      </c>
      <c r="I28" s="27" t="s">
        <v>65</v>
      </c>
      <c r="J28" s="11" t="s">
        <v>60</v>
      </c>
      <c r="K28" s="25">
        <v>1</v>
      </c>
      <c r="L28" s="16">
        <v>64800000</v>
      </c>
      <c r="M28" s="16">
        <v>64800000</v>
      </c>
      <c r="N28" s="16">
        <f t="shared" ref="N28:N39" si="0">M28*16%+L28</f>
        <v>75168000</v>
      </c>
      <c r="O28" s="11">
        <v>0</v>
      </c>
      <c r="P28" s="11" t="s">
        <v>18</v>
      </c>
    </row>
    <row r="29" spans="1:16" ht="93.75">
      <c r="A29" s="11" t="s">
        <v>17</v>
      </c>
      <c r="B29" s="11" t="s">
        <v>16</v>
      </c>
      <c r="C29" s="11" t="s">
        <v>18</v>
      </c>
      <c r="D29" s="27" t="s">
        <v>56</v>
      </c>
      <c r="E29" s="29" t="s">
        <v>35</v>
      </c>
      <c r="F29" s="28" t="s">
        <v>57</v>
      </c>
      <c r="G29" s="27" t="s">
        <v>58</v>
      </c>
      <c r="H29" s="27" t="s">
        <v>59</v>
      </c>
      <c r="I29" s="27" t="s">
        <v>65</v>
      </c>
      <c r="J29" s="11" t="s">
        <v>60</v>
      </c>
      <c r="K29" s="25">
        <v>1</v>
      </c>
      <c r="L29" s="16">
        <v>64800000</v>
      </c>
      <c r="M29" s="16">
        <v>64800000</v>
      </c>
      <c r="N29" s="16">
        <f t="shared" si="0"/>
        <v>75168000</v>
      </c>
      <c r="O29" s="11">
        <v>0</v>
      </c>
      <c r="P29" s="11" t="s">
        <v>18</v>
      </c>
    </row>
    <row r="30" spans="1:16" ht="93.75">
      <c r="A30" s="32" t="s">
        <v>17</v>
      </c>
      <c r="B30" s="32" t="s">
        <v>16</v>
      </c>
      <c r="C30" s="32" t="s">
        <v>18</v>
      </c>
      <c r="D30" s="28" t="s">
        <v>56</v>
      </c>
      <c r="E30" s="33" t="s">
        <v>35</v>
      </c>
      <c r="F30" s="28" t="s">
        <v>57</v>
      </c>
      <c r="G30" s="28" t="s">
        <v>58</v>
      </c>
      <c r="H30" s="28" t="s">
        <v>59</v>
      </c>
      <c r="I30" s="28" t="s">
        <v>66</v>
      </c>
      <c r="J30" s="32" t="s">
        <v>60</v>
      </c>
      <c r="K30" s="34">
        <v>1</v>
      </c>
      <c r="L30" s="35">
        <v>0</v>
      </c>
      <c r="M30" s="35">
        <v>0</v>
      </c>
      <c r="N30" s="35">
        <f t="shared" si="0"/>
        <v>0</v>
      </c>
      <c r="O30" s="32">
        <v>0</v>
      </c>
      <c r="P30" s="32" t="s">
        <v>18</v>
      </c>
    </row>
    <row r="31" spans="1:16" ht="93.75">
      <c r="A31" s="6" t="s">
        <v>17</v>
      </c>
      <c r="B31" s="6" t="s">
        <v>16</v>
      </c>
      <c r="C31" s="6" t="s">
        <v>18</v>
      </c>
      <c r="D31" s="30" t="s">
        <v>56</v>
      </c>
      <c r="E31" s="30" t="s">
        <v>35</v>
      </c>
      <c r="F31" s="30" t="s">
        <v>57</v>
      </c>
      <c r="G31" s="30" t="s">
        <v>58</v>
      </c>
      <c r="H31" s="30" t="s">
        <v>59</v>
      </c>
      <c r="I31" s="30" t="s">
        <v>67</v>
      </c>
      <c r="J31" s="6" t="s">
        <v>60</v>
      </c>
      <c r="K31" s="24">
        <v>1</v>
      </c>
      <c r="L31" s="41">
        <v>129600000</v>
      </c>
      <c r="M31" s="41">
        <v>129600000</v>
      </c>
      <c r="N31" s="41">
        <f t="shared" si="0"/>
        <v>150336000</v>
      </c>
      <c r="O31" s="6">
        <v>0</v>
      </c>
      <c r="P31" s="6" t="s">
        <v>18</v>
      </c>
    </row>
    <row r="32" spans="1:16" ht="93.75">
      <c r="A32" s="20" t="s">
        <v>17</v>
      </c>
      <c r="B32" s="20" t="s">
        <v>16</v>
      </c>
      <c r="C32" s="20" t="s">
        <v>18</v>
      </c>
      <c r="D32" s="36" t="s">
        <v>56</v>
      </c>
      <c r="E32" s="37" t="s">
        <v>35</v>
      </c>
      <c r="F32" s="38" t="s">
        <v>57</v>
      </c>
      <c r="G32" s="36" t="s">
        <v>58</v>
      </c>
      <c r="H32" s="36" t="s">
        <v>59</v>
      </c>
      <c r="I32" s="36" t="s">
        <v>68</v>
      </c>
      <c r="J32" s="20" t="s">
        <v>60</v>
      </c>
      <c r="K32" s="39">
        <v>1</v>
      </c>
      <c r="L32" s="40">
        <v>343440000</v>
      </c>
      <c r="M32" s="40">
        <f>L32+Q32</f>
        <v>343440000</v>
      </c>
      <c r="N32" s="40">
        <f t="shared" si="0"/>
        <v>398390400</v>
      </c>
      <c r="O32" s="20">
        <v>0</v>
      </c>
      <c r="P32" s="20" t="s">
        <v>18</v>
      </c>
    </row>
    <row r="33" spans="1:16" ht="93.75">
      <c r="A33" s="11" t="s">
        <v>17</v>
      </c>
      <c r="B33" s="11" t="s">
        <v>16</v>
      </c>
      <c r="C33" s="11" t="s">
        <v>18</v>
      </c>
      <c r="D33" s="27" t="s">
        <v>56</v>
      </c>
      <c r="E33" s="29" t="s">
        <v>35</v>
      </c>
      <c r="F33" s="28" t="s">
        <v>57</v>
      </c>
      <c r="G33" s="27" t="s">
        <v>58</v>
      </c>
      <c r="H33" s="27" t="s">
        <v>59</v>
      </c>
      <c r="I33" s="27" t="s">
        <v>69</v>
      </c>
      <c r="J33" s="11" t="s">
        <v>60</v>
      </c>
      <c r="K33" s="25">
        <v>1</v>
      </c>
      <c r="L33" s="16">
        <v>243000000</v>
      </c>
      <c r="M33" s="16">
        <v>243000000</v>
      </c>
      <c r="N33" s="16">
        <f t="shared" si="0"/>
        <v>281880000</v>
      </c>
      <c r="O33" s="11">
        <v>0</v>
      </c>
      <c r="P33" s="11" t="s">
        <v>18</v>
      </c>
    </row>
    <row r="34" spans="1:16" ht="93.75">
      <c r="A34" s="11" t="s">
        <v>17</v>
      </c>
      <c r="B34" s="11" t="s">
        <v>16</v>
      </c>
      <c r="C34" s="11" t="s">
        <v>18</v>
      </c>
      <c r="D34" s="27" t="s">
        <v>56</v>
      </c>
      <c r="E34" s="29" t="s">
        <v>35</v>
      </c>
      <c r="F34" s="28" t="s">
        <v>57</v>
      </c>
      <c r="G34" s="27" t="s">
        <v>58</v>
      </c>
      <c r="H34" s="27" t="s">
        <v>59</v>
      </c>
      <c r="I34" s="27" t="s">
        <v>70</v>
      </c>
      <c r="J34" s="11" t="s">
        <v>60</v>
      </c>
      <c r="K34" s="25">
        <v>1</v>
      </c>
      <c r="L34" s="16">
        <f>100000*540</f>
        <v>54000000</v>
      </c>
      <c r="M34" s="16">
        <f>100000*540</f>
        <v>54000000</v>
      </c>
      <c r="N34" s="16">
        <f t="shared" si="0"/>
        <v>62640000</v>
      </c>
      <c r="O34" s="11">
        <v>0</v>
      </c>
      <c r="P34" s="11" t="s">
        <v>18</v>
      </c>
    </row>
    <row r="35" spans="1:16" ht="93.75">
      <c r="A35" s="11" t="s">
        <v>17</v>
      </c>
      <c r="B35" s="11" t="s">
        <v>16</v>
      </c>
      <c r="C35" s="11" t="s">
        <v>18</v>
      </c>
      <c r="D35" s="27" t="s">
        <v>56</v>
      </c>
      <c r="E35" s="29" t="s">
        <v>35</v>
      </c>
      <c r="F35" s="28" t="s">
        <v>57</v>
      </c>
      <c r="G35" s="27" t="s">
        <v>58</v>
      </c>
      <c r="H35" s="27" t="s">
        <v>59</v>
      </c>
      <c r="I35" s="27" t="s">
        <v>71</v>
      </c>
      <c r="J35" s="11" t="s">
        <v>60</v>
      </c>
      <c r="K35" s="25">
        <v>1</v>
      </c>
      <c r="L35" s="16">
        <v>197640000</v>
      </c>
      <c r="M35" s="16">
        <v>197640000</v>
      </c>
      <c r="N35" s="16">
        <f t="shared" si="0"/>
        <v>229262400</v>
      </c>
      <c r="O35" s="11">
        <v>0</v>
      </c>
      <c r="P35" s="11" t="s">
        <v>18</v>
      </c>
    </row>
    <row r="36" spans="1:16" ht="93.75">
      <c r="A36" s="11" t="s">
        <v>17</v>
      </c>
      <c r="B36" s="11" t="s">
        <v>16</v>
      </c>
      <c r="C36" s="11" t="s">
        <v>18</v>
      </c>
      <c r="D36" s="27" t="s">
        <v>56</v>
      </c>
      <c r="E36" s="29" t="s">
        <v>35</v>
      </c>
      <c r="F36" s="28" t="s">
        <v>57</v>
      </c>
      <c r="G36" s="27" t="s">
        <v>58</v>
      </c>
      <c r="H36" s="27" t="s">
        <v>59</v>
      </c>
      <c r="I36" s="27" t="s">
        <v>72</v>
      </c>
      <c r="J36" s="11" t="s">
        <v>60</v>
      </c>
      <c r="K36" s="25">
        <v>1</v>
      </c>
      <c r="L36" s="16">
        <v>64800000</v>
      </c>
      <c r="M36" s="16">
        <v>64800000</v>
      </c>
      <c r="N36" s="16">
        <f t="shared" si="0"/>
        <v>75168000</v>
      </c>
      <c r="O36" s="11">
        <v>0</v>
      </c>
      <c r="P36" s="11" t="s">
        <v>18</v>
      </c>
    </row>
    <row r="37" spans="1:16" ht="93.75">
      <c r="A37" s="11" t="s">
        <v>17</v>
      </c>
      <c r="B37" s="11" t="s">
        <v>16</v>
      </c>
      <c r="C37" s="11" t="s">
        <v>18</v>
      </c>
      <c r="D37" s="27" t="s">
        <v>56</v>
      </c>
      <c r="E37" s="29" t="s">
        <v>35</v>
      </c>
      <c r="F37" s="28" t="s">
        <v>57</v>
      </c>
      <c r="G37" s="27" t="s">
        <v>58</v>
      </c>
      <c r="H37" s="27" t="s">
        <v>59</v>
      </c>
      <c r="I37" s="27" t="s">
        <v>73</v>
      </c>
      <c r="J37" s="11" t="s">
        <v>60</v>
      </c>
      <c r="K37" s="25">
        <v>1</v>
      </c>
      <c r="L37" s="16">
        <v>230000000</v>
      </c>
      <c r="M37" s="16">
        <v>230000000</v>
      </c>
      <c r="N37" s="16">
        <f t="shared" si="0"/>
        <v>266800000</v>
      </c>
      <c r="O37" s="11">
        <v>0</v>
      </c>
      <c r="P37" s="11" t="s">
        <v>18</v>
      </c>
    </row>
    <row r="38" spans="1:16" ht="93.75">
      <c r="A38" s="11" t="s">
        <v>17</v>
      </c>
      <c r="B38" s="11" t="s">
        <v>16</v>
      </c>
      <c r="C38" s="11" t="s">
        <v>18</v>
      </c>
      <c r="D38" s="27" t="s">
        <v>56</v>
      </c>
      <c r="E38" s="29" t="s">
        <v>35</v>
      </c>
      <c r="F38" s="30" t="s">
        <v>57</v>
      </c>
      <c r="G38" s="31" t="s">
        <v>58</v>
      </c>
      <c r="H38" s="27" t="s">
        <v>59</v>
      </c>
      <c r="I38" s="27" t="s">
        <v>73</v>
      </c>
      <c r="J38" s="11" t="s">
        <v>60</v>
      </c>
      <c r="K38" s="25">
        <v>1</v>
      </c>
      <c r="L38" s="16">
        <v>340000000</v>
      </c>
      <c r="M38" s="16">
        <v>340000000</v>
      </c>
      <c r="N38" s="16">
        <f t="shared" si="0"/>
        <v>394400000</v>
      </c>
      <c r="O38" s="11">
        <v>0</v>
      </c>
      <c r="P38" s="11" t="s">
        <v>18</v>
      </c>
    </row>
    <row r="39" spans="1:16" ht="93.75">
      <c r="A39" s="11" t="s">
        <v>17</v>
      </c>
      <c r="B39" s="11" t="s">
        <v>16</v>
      </c>
      <c r="C39" s="11" t="s">
        <v>18</v>
      </c>
      <c r="D39" s="27" t="s">
        <v>56</v>
      </c>
      <c r="E39" s="29" t="s">
        <v>35</v>
      </c>
      <c r="F39" s="30" t="s">
        <v>57</v>
      </c>
      <c r="G39" s="31" t="s">
        <v>58</v>
      </c>
      <c r="H39" s="27" t="s">
        <v>59</v>
      </c>
      <c r="I39" s="42" t="s">
        <v>70</v>
      </c>
      <c r="J39" s="11" t="s">
        <v>60</v>
      </c>
      <c r="K39" s="25">
        <v>1</v>
      </c>
      <c r="L39" s="16">
        <f>100000*540</f>
        <v>54000000</v>
      </c>
      <c r="M39" s="16">
        <f>100000*540</f>
        <v>54000000</v>
      </c>
      <c r="N39" s="16">
        <f t="shared" si="0"/>
        <v>62640000</v>
      </c>
      <c r="O39" s="11">
        <v>0</v>
      </c>
      <c r="P39" s="11" t="s">
        <v>18</v>
      </c>
    </row>
  </sheetData>
  <mergeCells count="3">
    <mergeCell ref="I10:J10"/>
    <mergeCell ref="A12:P12"/>
    <mergeCell ref="A13:P13"/>
  </mergeCells>
  <pageMargins left="0.19685039370078741" right="0.19685039370078741" top="0.19685039370078741" bottom="0.19685039370078741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отчетпо особогму на русс</vt:lpstr>
      <vt:lpstr>'отчетпо особогму на русс'!Область_печати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Бекзат Д. Халилин</cp:lastModifiedBy>
  <cp:lastPrinted>2026-04-01T08:54:35Z</cp:lastPrinted>
  <dcterms:created xsi:type="dcterms:W3CDTF">2026-02-20T10:54:48Z</dcterms:created>
  <dcterms:modified xsi:type="dcterms:W3CDTF">2026-04-30T04:01:22Z</dcterms:modified>
</cp:coreProperties>
</file>